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hyunn\Desktop\과제관리매뉴얼\"/>
    </mc:Choice>
  </mc:AlternateContent>
  <xr:revisionPtr revIDLastSave="0" documentId="13_ncr:1_{1BEF1035-80EB-48C6-9D64-ABB865100D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quest Summary" sheetId="2" r:id="rId1"/>
    <sheet name="Details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0" i="7" l="1"/>
  <c r="G168" i="7"/>
  <c r="H23" i="7"/>
  <c r="H22" i="7"/>
  <c r="H21" i="7"/>
  <c r="G196" i="7"/>
  <c r="G195" i="7"/>
  <c r="H196" i="7"/>
  <c r="H195" i="7"/>
  <c r="H179" i="7"/>
  <c r="G179" i="7"/>
  <c r="H163" i="7"/>
  <c r="D13" i="2" s="1"/>
  <c r="G163" i="7"/>
  <c r="E13" i="2" s="1"/>
  <c r="G149" i="7"/>
  <c r="H153" i="7"/>
  <c r="H144" i="7"/>
  <c r="H154" i="7" s="1"/>
  <c r="H133" i="7"/>
  <c r="D11" i="2" s="1"/>
  <c r="H17" i="7"/>
  <c r="H46" i="7"/>
  <c r="H55" i="7"/>
  <c r="H56" i="7"/>
  <c r="G5" i="7"/>
  <c r="G6" i="7"/>
  <c r="G7" i="7"/>
  <c r="G8" i="7"/>
  <c r="G9" i="7"/>
  <c r="G10" i="7"/>
  <c r="G11" i="7"/>
  <c r="G12" i="7"/>
  <c r="G13" i="7"/>
  <c r="G14" i="7"/>
  <c r="G15" i="7"/>
  <c r="G16" i="7"/>
  <c r="G52" i="7"/>
  <c r="G51" i="7"/>
  <c r="G194" i="7"/>
  <c r="G193" i="7"/>
  <c r="G192" i="7"/>
  <c r="G132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86" i="7"/>
  <c r="G87" i="7"/>
  <c r="G88" i="7"/>
  <c r="G89" i="7"/>
  <c r="G90" i="7"/>
  <c r="G91" i="7"/>
  <c r="G92" i="7"/>
  <c r="G93" i="7"/>
  <c r="G94" i="7"/>
  <c r="G95" i="7"/>
  <c r="G96" i="7"/>
  <c r="G97" i="7"/>
  <c r="G98" i="7"/>
  <c r="G99" i="7"/>
  <c r="G100" i="7"/>
  <c r="G101" i="7"/>
  <c r="G102" i="7"/>
  <c r="G103" i="7"/>
  <c r="G104" i="7"/>
  <c r="G105" i="7"/>
  <c r="G106" i="7"/>
  <c r="G107" i="7"/>
  <c r="G108" i="7"/>
  <c r="G109" i="7"/>
  <c r="G110" i="7"/>
  <c r="G111" i="7"/>
  <c r="G112" i="7"/>
  <c r="G113" i="7"/>
  <c r="G114" i="7"/>
  <c r="G115" i="7"/>
  <c r="G116" i="7"/>
  <c r="G117" i="7"/>
  <c r="G118" i="7"/>
  <c r="G119" i="7"/>
  <c r="G120" i="7"/>
  <c r="G121" i="7"/>
  <c r="G122" i="7"/>
  <c r="G123" i="7"/>
  <c r="G124" i="7"/>
  <c r="G125" i="7"/>
  <c r="G126" i="7"/>
  <c r="G127" i="7"/>
  <c r="G128" i="7"/>
  <c r="G129" i="7"/>
  <c r="G130" i="7"/>
  <c r="G131" i="7"/>
  <c r="G61" i="7"/>
  <c r="G53" i="7"/>
  <c r="G54" i="7"/>
  <c r="G45" i="7"/>
  <c r="G31" i="7"/>
  <c r="G30" i="7"/>
  <c r="G29" i="7"/>
  <c r="G44" i="7"/>
  <c r="G43" i="7"/>
  <c r="G42" i="7"/>
  <c r="G41" i="7"/>
  <c r="G40" i="7"/>
  <c r="G39" i="7"/>
  <c r="G38" i="7"/>
  <c r="G37" i="7"/>
  <c r="G36" i="7"/>
  <c r="G35" i="7"/>
  <c r="G34" i="7"/>
  <c r="G33" i="7"/>
  <c r="G32" i="7"/>
  <c r="H188" i="7"/>
  <c r="G187" i="7"/>
  <c r="G186" i="7"/>
  <c r="G185" i="7"/>
  <c r="D15" i="2"/>
  <c r="E15" i="2"/>
  <c r="G170" i="7"/>
  <c r="G169" i="7"/>
  <c r="H171" i="7"/>
  <c r="D14" i="2" s="1"/>
  <c r="G139" i="7"/>
  <c r="G133" i="7" l="1"/>
  <c r="G55" i="7"/>
  <c r="G188" i="7"/>
  <c r="E16" i="2" s="1"/>
  <c r="E11" i="2"/>
  <c r="F11" i="2" s="1"/>
  <c r="D10" i="2"/>
  <c r="G46" i="7"/>
  <c r="F15" i="2"/>
  <c r="F13" i="2"/>
  <c r="D12" i="2"/>
  <c r="D16" i="2"/>
  <c r="G171" i="7"/>
  <c r="E14" i="2" s="1"/>
  <c r="G152" i="7"/>
  <c r="G151" i="7"/>
  <c r="G150" i="7"/>
  <c r="G148" i="7"/>
  <c r="G143" i="7"/>
  <c r="G142" i="7"/>
  <c r="G141" i="7"/>
  <c r="G140" i="7"/>
  <c r="F14" i="2" l="1"/>
  <c r="G56" i="7"/>
  <c r="E10" i="2" s="1"/>
  <c r="F16" i="2"/>
  <c r="G144" i="7"/>
  <c r="G153" i="7"/>
  <c r="G17" i="7"/>
  <c r="D9" i="2" l="1"/>
  <c r="H198" i="7"/>
  <c r="G154" i="7"/>
  <c r="E12" i="2" s="1"/>
  <c r="F12" i="2" s="1"/>
  <c r="F10" i="2"/>
  <c r="B21" i="7"/>
  <c r="H199" i="7" l="1"/>
  <c r="D17" i="2" s="1"/>
  <c r="D18" i="2" s="1"/>
  <c r="F21" i="7"/>
  <c r="G21" i="7" s="1"/>
  <c r="G22" i="7" s="1"/>
  <c r="G23" i="7" s="1"/>
  <c r="H200" i="7" l="1"/>
  <c r="G198" i="7"/>
  <c r="G199" i="7" s="1"/>
  <c r="E17" i="2" s="1"/>
  <c r="E18" i="2" s="1"/>
  <c r="F18" i="2" s="1"/>
  <c r="E9" i="2"/>
  <c r="F9" i="2" s="1"/>
  <c r="G200" i="7" l="1"/>
  <c r="F1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KORIL_JYKIM</author>
  </authors>
  <commentList>
    <comment ref="D4" authorId="0" shapeId="0" xr:uid="{F25163DA-FB50-4A93-A50A-8D5B6DE6BA87}">
      <text>
        <r>
          <rPr>
            <b/>
            <sz val="9"/>
            <color indexed="81"/>
            <rFont val="Tahoma"/>
            <family val="2"/>
          </rPr>
          <t>KORIL:</t>
        </r>
        <r>
          <rPr>
            <sz val="9"/>
            <color indexed="81"/>
            <rFont val="Tahoma"/>
            <family val="2"/>
          </rPr>
          <t xml:space="preserve">
The maximum annual cost per full-time employee is USD 100,000.</t>
        </r>
      </text>
    </comment>
    <comment ref="E4" authorId="0" shapeId="0" xr:uid="{05F836EF-3659-4425-AE80-4E902756C865}">
      <text>
        <r>
          <rPr>
            <b/>
            <sz val="9"/>
            <color indexed="81"/>
            <rFont val="Tahoma"/>
            <family val="2"/>
          </rPr>
          <t>KORIL:</t>
        </r>
        <r>
          <rPr>
            <sz val="9"/>
            <color indexed="81"/>
            <rFont val="Tahoma"/>
            <family val="2"/>
          </rPr>
          <t xml:space="preserve">
The maximum % is 100%. </t>
        </r>
      </text>
    </comment>
    <comment ref="F4" authorId="0" shapeId="0" xr:uid="{B2EB35AC-B4C7-4829-950C-733EA1674808}">
      <text>
        <r>
          <rPr>
            <b/>
            <sz val="9"/>
            <color indexed="81"/>
            <rFont val="Tahoma"/>
            <family val="2"/>
          </rPr>
          <t>KORIL:</t>
        </r>
        <r>
          <rPr>
            <sz val="9"/>
            <color indexed="81"/>
            <rFont val="Tahoma"/>
            <family val="2"/>
          </rPr>
          <t xml:space="preserve">
Participating months during this project duration. State # of months. </t>
        </r>
      </text>
    </comment>
    <comment ref="C27" authorId="0" shapeId="0" xr:uid="{EC3E947C-64C7-44B8-97F6-C3F9B27E1CF9}">
      <text>
        <r>
          <rPr>
            <b/>
            <sz val="9"/>
            <color indexed="81"/>
            <rFont val="Tahoma"/>
            <family val="2"/>
          </rPr>
          <t>KORIL:</t>
        </r>
        <r>
          <rPr>
            <sz val="9"/>
            <color indexed="81"/>
            <rFont val="Tahoma"/>
            <family val="2"/>
          </rPr>
          <t xml:space="preserve">
This budget Item refers to depreciation allowance on capital equipment employed and NOT TO CAPITAL EXPENDITURES.</t>
        </r>
      </text>
    </comment>
  </commentList>
</comments>
</file>

<file path=xl/sharedStrings.xml><?xml version="1.0" encoding="utf-8"?>
<sst xmlns="http://schemas.openxmlformats.org/spreadsheetml/2006/main" count="179" uniqueCount="95">
  <si>
    <t>G&amp;A</t>
  </si>
  <si>
    <t>QUALIFYING ITEM</t>
  </si>
  <si>
    <t>SPECIFICATIONS</t>
  </si>
  <si>
    <t>Direct Labor</t>
  </si>
  <si>
    <t>Equipment</t>
  </si>
  <si>
    <t>Expendable Materials &amp; Supplies</t>
  </si>
  <si>
    <t>Travel</t>
  </si>
  <si>
    <t>Subcontract</t>
  </si>
  <si>
    <t>Consultants</t>
  </si>
  <si>
    <t>Other Expenses</t>
  </si>
  <si>
    <t>II. EQUIPMENT</t>
  </si>
  <si>
    <t>Item Description</t>
  </si>
  <si>
    <t>TOTAL EXPENDABLE MATERIALS &amp;SUPPLIES</t>
  </si>
  <si>
    <t>Destination &amp; Purpose</t>
  </si>
  <si>
    <t>Description of Service</t>
  </si>
  <si>
    <t>Name of Subcontractor</t>
  </si>
  <si>
    <t>TOTAL SUBCONTRACT</t>
  </si>
  <si>
    <t>VI. CONSULTANTS</t>
  </si>
  <si>
    <t>Name of Consultant</t>
  </si>
  <si>
    <t>VII. OTHER EXPENSES</t>
  </si>
  <si>
    <t>Description &amp; Purpose</t>
  </si>
  <si>
    <t>TOTAL OTHER EXPENSES</t>
  </si>
  <si>
    <t xml:space="preserve">Total Purchase Costs </t>
    <phoneticPr fontId="1" type="noConversion"/>
  </si>
  <si>
    <t>No. of Hours</t>
    <phoneticPr fontId="1" type="noConversion"/>
  </si>
  <si>
    <t>Request for Budget Adjustment</t>
    <phoneticPr fontId="1" type="noConversion"/>
  </si>
  <si>
    <t>(Separate official request letter to be submitted)</t>
    <phoneticPr fontId="1" type="noConversion"/>
  </si>
  <si>
    <t>Company Name:</t>
    <phoneticPr fontId="1" type="noConversion"/>
  </si>
  <si>
    <t>Total Project Duration:</t>
    <phoneticPr fontId="1" type="noConversion"/>
  </si>
  <si>
    <t>Months</t>
    <phoneticPr fontId="1" type="noConversion"/>
  </si>
  <si>
    <t>QUALIFYING ITEM</t>
    <phoneticPr fontId="1" type="noConversion"/>
  </si>
  <si>
    <t>ORIGINAL (A)</t>
    <phoneticPr fontId="1" type="noConversion"/>
  </si>
  <si>
    <t>ADJUSTED (B)</t>
    <phoneticPr fontId="1" type="noConversion"/>
  </si>
  <si>
    <t>DIFFERENCE
(B-A)</t>
    <phoneticPr fontId="1" type="noConversion"/>
  </si>
  <si>
    <t>TOTAL</t>
    <phoneticPr fontId="1" type="noConversion"/>
  </si>
  <si>
    <t>Participating Months</t>
    <phoneticPr fontId="1" type="noConversion"/>
  </si>
  <si>
    <t>USD</t>
    <phoneticPr fontId="1" type="noConversion"/>
  </si>
  <si>
    <t>#</t>
    <phoneticPr fontId="1" type="noConversion"/>
  </si>
  <si>
    <t>TOTALS</t>
  </si>
  <si>
    <t>I. DIRECT LABOR</t>
    <phoneticPr fontId="1" type="noConversion"/>
  </si>
  <si>
    <t>Name/Title/Role</t>
    <phoneticPr fontId="1" type="noConversion"/>
  </si>
  <si>
    <t>Gross Annual Salary</t>
    <phoneticPr fontId="1" type="noConversion"/>
  </si>
  <si>
    <t>% On Project</t>
    <phoneticPr fontId="1" type="noConversion"/>
  </si>
  <si>
    <t>%</t>
    <phoneticPr fontId="1" type="noConversion"/>
  </si>
  <si>
    <t>Subtotal, Direct Labor</t>
  </si>
  <si>
    <t>DIRECT LABOR OVERHEAD (O/H)</t>
  </si>
  <si>
    <t>Calculated @25% of Total Direct Labor</t>
  </si>
  <si>
    <t>*Includes all indirect labor overhead expenses and social benefits</t>
  </si>
  <si>
    <t>X25%</t>
    <phoneticPr fontId="1" type="noConversion"/>
  </si>
  <si>
    <t>Subtotal, Direct Labor Overhead (O/H)</t>
  </si>
  <si>
    <r>
      <t xml:space="preserve">TOTAL DIRECT LABOR </t>
    </r>
    <r>
      <rPr>
        <i/>
        <sz val="14"/>
        <color rgb="FF000000"/>
        <rFont val="Calibri"/>
        <family val="2"/>
      </rPr>
      <t>(Direct Labor Subtotal +Direct Labor Overhead Subtotal)</t>
    </r>
  </si>
  <si>
    <t>*EQUIPMENT DEPRECIATION)</t>
    <phoneticPr fontId="1" type="noConversion"/>
  </si>
  <si>
    <r>
      <t xml:space="preserve">Item Description
</t>
    </r>
    <r>
      <rPr>
        <sz val="10"/>
        <color rgb="FF000000"/>
        <rFont val="Calibri"/>
        <family val="2"/>
      </rPr>
      <t>(Cost X Units)</t>
    </r>
    <phoneticPr fontId="1" type="noConversion"/>
  </si>
  <si>
    <t xml:space="preserve">Total Purchase Costs
(or Book Value) </t>
    <phoneticPr fontId="1" type="noConversion"/>
  </si>
  <si>
    <t>% Time On Project</t>
    <phoneticPr fontId="1" type="noConversion"/>
  </si>
  <si>
    <t>Annual Depreciation Rate</t>
    <phoneticPr fontId="1" type="noConversion"/>
  </si>
  <si>
    <r>
      <t xml:space="preserve"> </t>
    </r>
    <r>
      <rPr>
        <b/>
        <i/>
        <sz val="10"/>
        <color rgb="FF000000"/>
        <rFont val="Calibri"/>
        <family val="2"/>
      </rPr>
      <t>Subtotal, Purchased Equipment</t>
    </r>
  </si>
  <si>
    <t>*LEASED EQUIPENT</t>
    <phoneticPr fontId="1" type="noConversion"/>
  </si>
  <si>
    <r>
      <t xml:space="preserve">Item Description
</t>
    </r>
    <r>
      <rPr>
        <sz val="10"/>
        <color rgb="FF000000"/>
        <rFont val="Calibri"/>
        <family val="2"/>
      </rPr>
      <t>(Cost X Months X Units)</t>
    </r>
    <phoneticPr fontId="1" type="noConversion"/>
  </si>
  <si>
    <t>Monthly Cost</t>
    <phoneticPr fontId="1" type="noConversion"/>
  </si>
  <si>
    <r>
      <t xml:space="preserve"> </t>
    </r>
    <r>
      <rPr>
        <b/>
        <i/>
        <sz val="10"/>
        <color rgb="FF000000"/>
        <rFont val="Calibri"/>
        <family val="2"/>
      </rPr>
      <t>Subtotal, Leased Equipment</t>
    </r>
  </si>
  <si>
    <r>
      <t xml:space="preserve"> TOTAL EQUIPMENT COST </t>
    </r>
    <r>
      <rPr>
        <i/>
        <sz val="14"/>
        <color rgb="FF000000"/>
        <rFont val="Calibri"/>
        <family val="2"/>
      </rPr>
      <t>(Purchased Equip. Subtotal + Leased Equip Subtotal)</t>
    </r>
  </si>
  <si>
    <t>III. EXPENDABLE MATERIALS &amp; SUPPLIES</t>
  </si>
  <si>
    <t>IV. TRAVEL EXPENSES</t>
  </si>
  <si>
    <t>*FOREIGN TRAVEL</t>
    <phoneticPr fontId="1" type="noConversion"/>
  </si>
  <si>
    <t>Cost per Person per trip</t>
    <phoneticPr fontId="1" type="noConversion"/>
  </si>
  <si>
    <t>No. of Trips</t>
    <phoneticPr fontId="1" type="noConversion"/>
  </si>
  <si>
    <t>No. of People per Trip</t>
    <phoneticPr fontId="1" type="noConversion"/>
  </si>
  <si>
    <t>No.</t>
    <phoneticPr fontId="1" type="noConversion"/>
  </si>
  <si>
    <r>
      <t xml:space="preserve"> </t>
    </r>
    <r>
      <rPr>
        <b/>
        <i/>
        <sz val="10"/>
        <color rgb="FF000000"/>
        <rFont val="Calibri"/>
        <family val="2"/>
      </rPr>
      <t>Subtotal, Foreign Travel</t>
    </r>
  </si>
  <si>
    <t xml:space="preserve">*DOMESTIC TRAVEL </t>
    <phoneticPr fontId="1" type="noConversion"/>
  </si>
  <si>
    <r>
      <t xml:space="preserve"> </t>
    </r>
    <r>
      <rPr>
        <b/>
        <i/>
        <sz val="10"/>
        <color rgb="FF000000"/>
        <rFont val="Calibri"/>
        <family val="2"/>
      </rPr>
      <t>Subtotal, Domestic Travel</t>
    </r>
  </si>
  <si>
    <r>
      <t xml:space="preserve">TOTAL TRAVEL </t>
    </r>
    <r>
      <rPr>
        <i/>
        <sz val="14"/>
        <color rgb="FF000000"/>
        <rFont val="Calibri"/>
        <family val="2"/>
      </rPr>
      <t>(Foreign Travel Subtotal + Domestic Travel Subtotal)</t>
    </r>
  </si>
  <si>
    <t>V. SUBCONTRACTS</t>
    <phoneticPr fontId="1" type="noConversion"/>
  </si>
  <si>
    <t>Rate per</t>
  </si>
  <si>
    <t>(USD/Hr.)</t>
    <phoneticPr fontId="1" type="noConversion"/>
  </si>
  <si>
    <t>Hr.</t>
    <phoneticPr fontId="1" type="noConversion"/>
  </si>
  <si>
    <t>VIII. JOINT COMMERCIALIZATION</t>
    <phoneticPr fontId="1" type="noConversion"/>
  </si>
  <si>
    <t>*TRAVEL</t>
    <phoneticPr fontId="1" type="noConversion"/>
  </si>
  <si>
    <r>
      <t xml:space="preserve"> </t>
    </r>
    <r>
      <rPr>
        <b/>
        <i/>
        <sz val="10"/>
        <color rgb="FF000000"/>
        <rFont val="Calibri"/>
        <family val="2"/>
      </rPr>
      <t>Subtotal, Travel</t>
    </r>
    <phoneticPr fontId="1" type="noConversion"/>
  </si>
  <si>
    <t>*INCIDENTALS</t>
    <phoneticPr fontId="1" type="noConversion"/>
  </si>
  <si>
    <r>
      <t xml:space="preserve"> </t>
    </r>
    <r>
      <rPr>
        <b/>
        <i/>
        <sz val="10"/>
        <color rgb="FF000000"/>
        <rFont val="Calibri"/>
        <family val="2"/>
      </rPr>
      <t>Subtotal, Incidentals</t>
    </r>
    <phoneticPr fontId="1" type="noConversion"/>
  </si>
  <si>
    <r>
      <t xml:space="preserve">TOTAL JOINT COMMERCIALIZATION </t>
    </r>
    <r>
      <rPr>
        <i/>
        <sz val="14"/>
        <color rgb="FF000000"/>
        <rFont val="Calibri"/>
        <family val="2"/>
      </rPr>
      <t>(Travel Subtotal + Incidentals Subtotal)</t>
    </r>
    <phoneticPr fontId="1" type="noConversion"/>
  </si>
  <si>
    <t>TOTAL SUBTOTAL BEFORE G&amp;A EXPENSES</t>
  </si>
  <si>
    <r>
      <t xml:space="preserve">GENERAL &amp; ADMINISTRATIVE EXPENSES </t>
    </r>
    <r>
      <rPr>
        <sz val="14"/>
        <color rgb="FF000000"/>
        <rFont val="Calibri"/>
        <family val="2"/>
      </rPr>
      <t>(@5% of figure above)</t>
    </r>
    <phoneticPr fontId="1" type="noConversion"/>
  </si>
  <si>
    <t>TOTAL PROJECT PERIOD BUDGET</t>
  </si>
  <si>
    <t>Joint Commercialization</t>
    <phoneticPr fontId="1" type="noConversion"/>
  </si>
  <si>
    <t>Original Cost</t>
    <phoneticPr fontId="1" type="noConversion"/>
  </si>
  <si>
    <t>Adjusted Cost</t>
    <phoneticPr fontId="1" type="noConversion"/>
  </si>
  <si>
    <t>TOTAL CONSULTANT</t>
    <phoneticPr fontId="1" type="noConversion"/>
  </si>
  <si>
    <t>&lt;Important Notes&gt;</t>
    <phoneticPr fontId="1" type="noConversion"/>
  </si>
  <si>
    <r>
      <t xml:space="preserve">• This table contains automated calculations. If you need to add rows or columns, please ensure that the </t>
    </r>
    <r>
      <rPr>
        <b/>
        <i/>
        <sz val="11"/>
        <color theme="1"/>
        <rFont val="Arial"/>
        <family val="2"/>
      </rPr>
      <t xml:space="preserve">calculation structure is preserved. </t>
    </r>
    <phoneticPr fontId="1" type="noConversion"/>
  </si>
  <si>
    <r>
      <t xml:space="preserve">• DO NOT enter any data in </t>
    </r>
    <r>
      <rPr>
        <b/>
        <i/>
        <sz val="11"/>
        <color theme="1"/>
        <rFont val="Arial"/>
        <family val="2"/>
      </rPr>
      <t>yellow-shaded cells</t>
    </r>
    <r>
      <rPr>
        <sz val="11"/>
        <color theme="1"/>
        <rFont val="Arial"/>
        <family val="2"/>
      </rPr>
      <t xml:space="preserve">. These are automatically calculated based on embedded formulas. </t>
    </r>
    <phoneticPr fontId="1" type="noConversion"/>
  </si>
  <si>
    <r>
      <t xml:space="preserve">• Please mark all modifications in </t>
    </r>
    <r>
      <rPr>
        <i/>
        <sz val="11"/>
        <color rgb="FFFF0000"/>
        <rFont val="Arial"/>
        <family val="2"/>
      </rPr>
      <t>italic red font.</t>
    </r>
    <r>
      <rPr>
        <sz val="11"/>
        <color theme="1"/>
        <rFont val="Arial"/>
        <family val="2"/>
      </rPr>
      <t xml:space="preserve"> </t>
    </r>
    <phoneticPr fontId="1" type="noConversion"/>
  </si>
  <si>
    <r>
      <t xml:space="preserve">• Please mark retired R&amp;D personnel in </t>
    </r>
    <r>
      <rPr>
        <i/>
        <sz val="11"/>
        <color theme="6"/>
        <rFont val="Arial"/>
        <family val="2"/>
      </rPr>
      <t>italic light gray font.</t>
    </r>
    <phoneticPr fontId="1" type="noConversion"/>
  </si>
  <si>
    <t>&lt;Important Note&gt;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</si>
</sst>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-* #,##0.000_-;\-* #,##0.000_-;_-* &quot;-&quot;_-;_-@_-"/>
  </numFmts>
  <fonts count="3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color rgb="FFFF0000"/>
      <name val="Arial"/>
      <family val="2"/>
    </font>
    <font>
      <sz val="11"/>
      <color theme="1"/>
      <name val="맑은 고딕"/>
      <family val="2"/>
      <charset val="129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theme="0"/>
      <name val="Calibri"/>
      <family val="2"/>
    </font>
    <font>
      <b/>
      <sz val="10"/>
      <color theme="0"/>
      <name val="Calibri"/>
      <family val="2"/>
    </font>
    <font>
      <b/>
      <sz val="14"/>
      <color rgb="FF000000"/>
      <name val="Calibri"/>
      <family val="2"/>
    </font>
    <font>
      <sz val="10"/>
      <color rgb="FF000000"/>
      <name val="Calibri"/>
      <family val="2"/>
    </font>
    <font>
      <b/>
      <i/>
      <sz val="10"/>
      <color rgb="FF000000"/>
      <name val="Calibri"/>
      <family val="2"/>
    </font>
    <font>
      <b/>
      <i/>
      <sz val="10"/>
      <color theme="1"/>
      <name val="Calibri"/>
      <family val="2"/>
    </font>
    <font>
      <b/>
      <i/>
      <sz val="14"/>
      <color rgb="FF000000"/>
      <name val="Calibri"/>
      <family val="2"/>
    </font>
    <font>
      <i/>
      <sz val="14"/>
      <color rgb="FF000000"/>
      <name val="Calibri"/>
      <family val="2"/>
    </font>
    <font>
      <b/>
      <sz val="14"/>
      <color theme="1"/>
      <name val="Calibri"/>
      <family val="2"/>
    </font>
    <font>
      <sz val="14"/>
      <color rgb="FF000000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0"/>
      <name val="Arial"/>
      <family val="2"/>
    </font>
    <font>
      <i/>
      <sz val="11"/>
      <color theme="0" tint="-0.34998626667073579"/>
      <name val="맑은 고딕"/>
      <family val="3"/>
      <charset val="129"/>
      <scheme val="minor"/>
    </font>
    <font>
      <sz val="10"/>
      <color rgb="FFFF0000"/>
      <name val="Calibri"/>
      <family val="2"/>
    </font>
    <font>
      <sz val="10"/>
      <color theme="0" tint="-0.249977111117893"/>
      <name val="Calibri"/>
      <family val="2"/>
    </font>
    <font>
      <i/>
      <sz val="10"/>
      <color rgb="FFFF0000"/>
      <name val="Calibri"/>
      <family val="2"/>
    </font>
    <font>
      <sz val="10"/>
      <color rgb="FF000000"/>
      <name val="맑은 고딕"/>
      <family val="2"/>
      <scheme val="minor"/>
    </font>
    <font>
      <i/>
      <sz val="10"/>
      <name val="Calibri"/>
      <family val="2"/>
    </font>
    <font>
      <b/>
      <i/>
      <sz val="10"/>
      <name val="Calibri"/>
      <family val="2"/>
    </font>
    <font>
      <b/>
      <i/>
      <sz val="11"/>
      <color theme="1"/>
      <name val="Arial"/>
      <family val="2"/>
    </font>
    <font>
      <i/>
      <sz val="11"/>
      <color rgb="FFFF0000"/>
      <name val="Arial"/>
      <family val="2"/>
    </font>
    <font>
      <i/>
      <sz val="11"/>
      <color theme="6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lightDown">
        <fgColor theme="0" tint="-0.499984740745262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gray125">
        <fgColor theme="0" tint="-0.49998474074526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DEBF7"/>
        <bgColor rgb="FF000000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</cellStyleXfs>
  <cellXfs count="14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9" fontId="10" fillId="0" borderId="0" xfId="2" applyFont="1" applyFill="1" applyBorder="1" applyAlignment="1">
      <alignment horizontal="center" vertical="center"/>
    </xf>
    <xf numFmtId="41" fontId="10" fillId="0" borderId="0" xfId="1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9" fontId="12" fillId="4" borderId="3" xfId="2" applyFont="1" applyFill="1" applyBorder="1" applyAlignment="1">
      <alignment horizontal="center" vertical="center"/>
    </xf>
    <xf numFmtId="41" fontId="12" fillId="5" borderId="3" xfId="1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horizontal="center" vertical="center"/>
    </xf>
    <xf numFmtId="41" fontId="16" fillId="5" borderId="3" xfId="1" applyFont="1" applyFill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41" fontId="10" fillId="0" borderId="3" xfId="1" quotePrefix="1" applyFont="1" applyFill="1" applyBorder="1" applyAlignment="1">
      <alignment horizontal="center" vertical="center"/>
    </xf>
    <xf numFmtId="9" fontId="10" fillId="0" borderId="3" xfId="2" applyFont="1" applyFill="1" applyBorder="1" applyAlignment="1">
      <alignment horizontal="center" vertical="center"/>
    </xf>
    <xf numFmtId="12" fontId="10" fillId="0" borderId="3" xfId="0" applyNumberFormat="1" applyFont="1" applyBorder="1" applyAlignment="1">
      <alignment horizontal="center" vertical="center"/>
    </xf>
    <xf numFmtId="41" fontId="10" fillId="5" borderId="3" xfId="1" applyFont="1" applyFill="1" applyBorder="1" applyAlignment="1">
      <alignment horizontal="center" vertical="center"/>
    </xf>
    <xf numFmtId="41" fontId="10" fillId="0" borderId="3" xfId="1" applyFont="1" applyFill="1" applyBorder="1" applyAlignment="1">
      <alignment horizontal="center" vertical="center"/>
    </xf>
    <xf numFmtId="41" fontId="18" fillId="0" borderId="0" xfId="1" applyFont="1" applyFill="1" applyBorder="1" applyAlignment="1">
      <alignment horizontal="center" vertical="center"/>
    </xf>
    <xf numFmtId="9" fontId="11" fillId="0" borderId="3" xfId="2" applyFont="1" applyFill="1" applyBorder="1" applyAlignment="1">
      <alignment horizontal="center" vertical="center"/>
    </xf>
    <xf numFmtId="41" fontId="11" fillId="0" borderId="3" xfId="1" applyFont="1" applyFill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9" fontId="10" fillId="4" borderId="3" xfId="2" applyFont="1" applyFill="1" applyBorder="1" applyAlignment="1">
      <alignment horizontal="center" vertical="center"/>
    </xf>
    <xf numFmtId="176" fontId="10" fillId="0" borderId="3" xfId="1" applyNumberFormat="1" applyFont="1" applyFill="1" applyBorder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41" fontId="10" fillId="0" borderId="4" xfId="1" applyFont="1" applyFill="1" applyBorder="1" applyAlignment="1">
      <alignment horizontal="center" vertical="center"/>
    </xf>
    <xf numFmtId="9" fontId="10" fillId="0" borderId="4" xfId="2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41" fontId="12" fillId="0" borderId="3" xfId="1" applyFont="1" applyFill="1" applyBorder="1" applyAlignment="1">
      <alignment horizontal="center" vertical="center"/>
    </xf>
    <xf numFmtId="9" fontId="12" fillId="0" borderId="3" xfId="2" applyFont="1" applyFill="1" applyBorder="1" applyAlignment="1">
      <alignment horizontal="center" vertical="center"/>
    </xf>
    <xf numFmtId="9" fontId="16" fillId="4" borderId="3" xfId="2" applyFont="1" applyFill="1" applyBorder="1" applyAlignment="1">
      <alignment horizontal="center" vertical="center"/>
    </xf>
    <xf numFmtId="0" fontId="12" fillId="0" borderId="3" xfId="2" applyNumberFormat="1" applyFont="1" applyFill="1" applyBorder="1" applyAlignment="1">
      <alignment horizontal="center" vertical="center"/>
    </xf>
    <xf numFmtId="0" fontId="10" fillId="0" borderId="3" xfId="2" applyNumberFormat="1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41" fontId="18" fillId="12" borderId="3" xfId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9" fontId="12" fillId="0" borderId="0" xfId="2" applyFont="1" applyFill="1" applyBorder="1" applyAlignment="1">
      <alignment horizontal="center" vertical="center"/>
    </xf>
    <xf numFmtId="0" fontId="18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9" fontId="11" fillId="0" borderId="0" xfId="2" applyFont="1" applyFill="1" applyBorder="1" applyAlignment="1">
      <alignment horizontal="center" vertical="center"/>
    </xf>
    <xf numFmtId="41" fontId="11" fillId="0" borderId="0" xfId="1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9" fontId="18" fillId="0" borderId="0" xfId="2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25" fillId="2" borderId="1" xfId="0" applyFont="1" applyFill="1" applyBorder="1" applyAlignment="1">
      <alignment horizontal="center" vertical="center" wrapText="1"/>
    </xf>
    <xf numFmtId="3" fontId="25" fillId="2" borderId="1" xfId="0" applyNumberFormat="1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10" fillId="0" borderId="3" xfId="0" applyFont="1" applyBorder="1">
      <alignment vertical="center"/>
    </xf>
    <xf numFmtId="41" fontId="10" fillId="12" borderId="3" xfId="1" applyFont="1" applyFill="1" applyBorder="1" applyAlignment="1">
      <alignment horizontal="center" vertical="center"/>
    </xf>
    <xf numFmtId="41" fontId="11" fillId="12" borderId="3" xfId="1" applyFont="1" applyFill="1" applyBorder="1" applyAlignment="1">
      <alignment horizontal="center" vertical="center"/>
    </xf>
    <xf numFmtId="41" fontId="10" fillId="5" borderId="4" xfId="1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41" fontId="5" fillId="12" borderId="1" xfId="0" applyNumberFormat="1" applyFont="1" applyFill="1" applyBorder="1" applyAlignment="1">
      <alignment vertical="center" wrapText="1"/>
    </xf>
    <xf numFmtId="41" fontId="5" fillId="12" borderId="1" xfId="0" applyNumberFormat="1" applyFont="1" applyFill="1" applyBorder="1" applyAlignment="1">
      <alignment horizontal="right" vertical="center" wrapText="1"/>
    </xf>
    <xf numFmtId="41" fontId="7" fillId="12" borderId="1" xfId="0" applyNumberFormat="1" applyFont="1" applyFill="1" applyBorder="1" applyAlignment="1">
      <alignment horizontal="center" vertical="center" wrapText="1"/>
    </xf>
    <xf numFmtId="9" fontId="27" fillId="0" borderId="3" xfId="2" applyFont="1" applyFill="1" applyBorder="1" applyAlignment="1">
      <alignment horizontal="center" vertical="center"/>
    </xf>
    <xf numFmtId="41" fontId="29" fillId="0" borderId="3" xfId="1" quotePrefix="1" applyFont="1" applyFill="1" applyBorder="1" applyAlignment="1">
      <alignment horizontal="center" vertical="center"/>
    </xf>
    <xf numFmtId="9" fontId="29" fillId="0" borderId="3" xfId="2" applyFont="1" applyFill="1" applyBorder="1" applyAlignment="1">
      <alignment horizontal="center" vertical="center"/>
    </xf>
    <xf numFmtId="12" fontId="29" fillId="0" borderId="3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left" vertical="center"/>
    </xf>
    <xf numFmtId="41" fontId="16" fillId="0" borderId="3" xfId="1" applyFont="1" applyFill="1" applyBorder="1" applyAlignment="1">
      <alignment horizontal="center" vertical="center"/>
    </xf>
    <xf numFmtId="0" fontId="16" fillId="0" borderId="3" xfId="2" applyNumberFormat="1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41" fontId="29" fillId="0" borderId="3" xfId="1" applyFont="1" applyFill="1" applyBorder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10" fillId="0" borderId="3" xfId="0" applyFont="1" applyBorder="1" applyAlignment="1">
      <alignment horizontal="left" vertical="center" wrapText="1"/>
    </xf>
    <xf numFmtId="0" fontId="16" fillId="0" borderId="3" xfId="0" applyFont="1" applyBorder="1">
      <alignment vertical="center"/>
    </xf>
    <xf numFmtId="0" fontId="10" fillId="0" borderId="3" xfId="0" applyFont="1" applyBorder="1" applyAlignment="1">
      <alignment vertical="center" wrapText="1"/>
    </xf>
    <xf numFmtId="0" fontId="28" fillId="0" borderId="3" xfId="0" applyFont="1" applyBorder="1" applyAlignment="1">
      <alignment vertical="center" wrapText="1"/>
    </xf>
    <xf numFmtId="41" fontId="31" fillId="12" borderId="3" xfId="1" applyFont="1" applyFill="1" applyBorder="1" applyAlignment="1">
      <alignment horizontal="center" vertical="center"/>
    </xf>
    <xf numFmtId="41" fontId="32" fillId="12" borderId="3" xfId="1" applyFont="1" applyFill="1" applyBorder="1" applyAlignment="1">
      <alignment horizontal="center" vertical="center"/>
    </xf>
    <xf numFmtId="0" fontId="6" fillId="13" borderId="8" xfId="0" applyFont="1" applyFill="1" applyBorder="1">
      <alignment vertical="center"/>
    </xf>
    <xf numFmtId="0" fontId="6" fillId="13" borderId="14" xfId="0" applyFont="1" applyFill="1" applyBorder="1">
      <alignment vertical="center"/>
    </xf>
    <xf numFmtId="0" fontId="6" fillId="13" borderId="7" xfId="0" applyFont="1" applyFill="1" applyBorder="1">
      <alignment vertical="center"/>
    </xf>
    <xf numFmtId="0" fontId="25" fillId="2" borderId="6" xfId="0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5" fillId="11" borderId="3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41" fontId="10" fillId="0" borderId="8" xfId="1" applyFont="1" applyFill="1" applyBorder="1" applyAlignment="1">
      <alignment horizontal="center" vertical="center"/>
    </xf>
    <xf numFmtId="41" fontId="10" fillId="0" borderId="7" xfId="1" applyFont="1" applyFill="1" applyBorder="1" applyAlignment="1">
      <alignment horizontal="center" vertical="center"/>
    </xf>
    <xf numFmtId="41" fontId="16" fillId="0" borderId="8" xfId="1" applyFont="1" applyFill="1" applyBorder="1" applyAlignment="1">
      <alignment horizontal="center" vertical="center"/>
    </xf>
    <xf numFmtId="41" fontId="16" fillId="0" borderId="7" xfId="1" applyFont="1" applyFill="1" applyBorder="1" applyAlignment="1">
      <alignment horizontal="center" vertical="center"/>
    </xf>
    <xf numFmtId="0" fontId="12" fillId="7" borderId="8" xfId="0" applyFont="1" applyFill="1" applyBorder="1" applyAlignment="1">
      <alignment horizontal="left" vertical="center"/>
    </xf>
    <xf numFmtId="0" fontId="12" fillId="7" borderId="14" xfId="0" applyFont="1" applyFill="1" applyBorder="1" applyAlignment="1">
      <alignment horizontal="left" vertical="center"/>
    </xf>
    <xf numFmtId="0" fontId="12" fillId="7" borderId="7" xfId="0" applyFont="1" applyFill="1" applyBorder="1" applyAlignment="1">
      <alignment horizontal="left" vertical="center"/>
    </xf>
    <xf numFmtId="0" fontId="19" fillId="9" borderId="3" xfId="0" applyFont="1" applyFill="1" applyBorder="1" applyAlignment="1">
      <alignment horizontal="left" vertical="center"/>
    </xf>
    <xf numFmtId="0" fontId="10" fillId="10" borderId="0" xfId="0" applyFont="1" applyFill="1" applyAlignment="1">
      <alignment horizontal="center" vertical="center"/>
    </xf>
    <xf numFmtId="0" fontId="15" fillId="8" borderId="0" xfId="0" applyFont="1" applyFill="1" applyAlignment="1">
      <alignment horizontal="left" vertical="center"/>
    </xf>
    <xf numFmtId="0" fontId="10" fillId="4" borderId="3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7" borderId="3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5" fillId="3" borderId="0" xfId="0" applyFont="1" applyFill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8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2" fillId="4" borderId="4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 wrapText="1"/>
    </xf>
    <xf numFmtId="0" fontId="15" fillId="8" borderId="14" xfId="0" applyFont="1" applyFill="1" applyBorder="1" applyAlignment="1">
      <alignment horizontal="left" vertical="center"/>
    </xf>
    <xf numFmtId="0" fontId="15" fillId="8" borderId="13" xfId="0" applyFont="1" applyFill="1" applyBorder="1" applyAlignment="1">
      <alignment horizontal="left" vertical="center"/>
    </xf>
    <xf numFmtId="0" fontId="16" fillId="7" borderId="3" xfId="0" applyFont="1" applyFill="1" applyBorder="1" applyAlignment="1">
      <alignment horizontal="left" vertical="center"/>
    </xf>
    <xf numFmtId="0" fontId="16" fillId="7" borderId="8" xfId="0" applyFont="1" applyFill="1" applyBorder="1" applyAlignment="1">
      <alignment horizontal="left" vertical="center"/>
    </xf>
    <xf numFmtId="0" fontId="19" fillId="9" borderId="8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21" fillId="8" borderId="0" xfId="0" applyFont="1" applyFill="1" applyAlignment="1">
      <alignment horizontal="left" vertical="center"/>
    </xf>
    <xf numFmtId="0" fontId="17" fillId="7" borderId="4" xfId="0" applyFont="1" applyFill="1" applyBorder="1" applyAlignment="1">
      <alignment horizontal="left" vertical="center"/>
    </xf>
    <xf numFmtId="0" fontId="12" fillId="8" borderId="3" xfId="0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horizontal="center" vertical="center" wrapText="1"/>
    </xf>
    <xf numFmtId="41" fontId="10" fillId="12" borderId="8" xfId="0" applyNumberFormat="1" applyFont="1" applyFill="1" applyBorder="1" applyAlignment="1">
      <alignment horizontal="center" vertical="center"/>
    </xf>
    <xf numFmtId="41" fontId="10" fillId="12" borderId="14" xfId="0" applyNumberFormat="1" applyFont="1" applyFill="1" applyBorder="1" applyAlignment="1">
      <alignment horizontal="center" vertical="center"/>
    </xf>
    <xf numFmtId="41" fontId="10" fillId="12" borderId="7" xfId="0" applyNumberFormat="1" applyFont="1" applyFill="1" applyBorder="1" applyAlignment="1">
      <alignment horizontal="center" vertical="center"/>
    </xf>
    <xf numFmtId="0" fontId="17" fillId="7" borderId="3" xfId="0" applyFont="1" applyFill="1" applyBorder="1" applyAlignment="1">
      <alignment horizontal="left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FFFFE9"/>
      <color rgb="FFFFF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18"/>
  <sheetViews>
    <sheetView tabSelected="1" workbookViewId="0">
      <selection activeCell="H9" sqref="H9"/>
    </sheetView>
  </sheetViews>
  <sheetFormatPr defaultRowHeight="14.25" x14ac:dyDescent="0.3"/>
  <cols>
    <col min="1" max="1" width="1.625" style="2" customWidth="1"/>
    <col min="2" max="2" width="21.75" style="2" customWidth="1"/>
    <col min="3" max="3" width="16" style="2" customWidth="1"/>
    <col min="4" max="5" width="15.625" style="2" customWidth="1"/>
    <col min="6" max="6" width="13.875" style="2" bestFit="1" customWidth="1"/>
    <col min="7" max="16384" width="9" style="2"/>
  </cols>
  <sheetData>
    <row r="1" spans="2:20" ht="18" x14ac:dyDescent="0.3">
      <c r="B1" s="1" t="s">
        <v>24</v>
      </c>
    </row>
    <row r="2" spans="2:20" x14ac:dyDescent="0.3">
      <c r="B2" s="6" t="s">
        <v>25</v>
      </c>
    </row>
    <row r="4" spans="2:20" ht="21.95" customHeight="1" x14ac:dyDescent="0.3">
      <c r="B4" s="4" t="s">
        <v>26</v>
      </c>
      <c r="C4" s="90"/>
      <c r="D4" s="91"/>
      <c r="E4" s="91"/>
      <c r="F4" s="92"/>
    </row>
    <row r="5" spans="2:20" ht="21.95" customHeight="1" x14ac:dyDescent="0.3">
      <c r="B5" s="4"/>
      <c r="C5" s="5"/>
      <c r="D5" s="5"/>
      <c r="E5" s="5"/>
      <c r="F5" s="5"/>
    </row>
    <row r="6" spans="2:20" ht="21.95" customHeight="1" x14ac:dyDescent="0.3">
      <c r="B6" s="4" t="s">
        <v>27</v>
      </c>
      <c r="C6" s="63"/>
      <c r="D6" s="64" t="s">
        <v>28</v>
      </c>
      <c r="F6" s="4"/>
    </row>
    <row r="7" spans="2:20" ht="15.75" thickBot="1" x14ac:dyDescent="0.35">
      <c r="F7" s="4"/>
    </row>
    <row r="8" spans="2:20" s="3" customFormat="1" ht="30.75" thickBot="1" x14ac:dyDescent="0.35">
      <c r="B8" s="93" t="s">
        <v>29</v>
      </c>
      <c r="C8" s="94"/>
      <c r="D8" s="61" t="s">
        <v>30</v>
      </c>
      <c r="E8" s="61" t="s">
        <v>31</v>
      </c>
      <c r="F8" s="61" t="s">
        <v>32</v>
      </c>
      <c r="H8" s="4" t="s">
        <v>94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2:20" ht="21.95" customHeight="1" thickBot="1" x14ac:dyDescent="0.35">
      <c r="B9" s="95" t="s">
        <v>3</v>
      </c>
      <c r="C9" s="96"/>
      <c r="D9" s="70">
        <f>Details!H23</f>
        <v>0</v>
      </c>
      <c r="E9" s="71">
        <f>Details!G23</f>
        <v>0</v>
      </c>
      <c r="F9" s="72">
        <f t="shared" ref="F9:F17" si="0">E9-D9</f>
        <v>0</v>
      </c>
      <c r="H9" s="2" t="s">
        <v>91</v>
      </c>
    </row>
    <row r="10" spans="2:20" ht="21.95" customHeight="1" thickBot="1" x14ac:dyDescent="0.35">
      <c r="B10" s="95" t="s">
        <v>4</v>
      </c>
      <c r="C10" s="96"/>
      <c r="D10" s="70">
        <f>Details!H56</f>
        <v>0</v>
      </c>
      <c r="E10" s="71">
        <f>Details!G56</f>
        <v>0</v>
      </c>
      <c r="F10" s="72">
        <f t="shared" si="0"/>
        <v>0</v>
      </c>
    </row>
    <row r="11" spans="2:20" ht="21.95" customHeight="1" thickBot="1" x14ac:dyDescent="0.35">
      <c r="B11" s="95" t="s">
        <v>5</v>
      </c>
      <c r="C11" s="96"/>
      <c r="D11" s="70">
        <f>Details!H133</f>
        <v>0</v>
      </c>
      <c r="E11" s="71">
        <f>Details!G133</f>
        <v>0</v>
      </c>
      <c r="F11" s="72">
        <f t="shared" si="0"/>
        <v>0</v>
      </c>
    </row>
    <row r="12" spans="2:20" ht="21.95" customHeight="1" thickBot="1" x14ac:dyDescent="0.35">
      <c r="B12" s="95" t="s">
        <v>6</v>
      </c>
      <c r="C12" s="96"/>
      <c r="D12" s="70">
        <f>Details!H154</f>
        <v>0</v>
      </c>
      <c r="E12" s="71">
        <f>Details!G154</f>
        <v>0</v>
      </c>
      <c r="F12" s="72">
        <f t="shared" si="0"/>
        <v>0</v>
      </c>
    </row>
    <row r="13" spans="2:20" ht="21.95" customHeight="1" thickBot="1" x14ac:dyDescent="0.35">
      <c r="B13" s="95" t="s">
        <v>7</v>
      </c>
      <c r="C13" s="96"/>
      <c r="D13" s="70">
        <f>Details!H163</f>
        <v>0</v>
      </c>
      <c r="E13" s="71">
        <f>Details!G163</f>
        <v>0</v>
      </c>
      <c r="F13" s="72">
        <f t="shared" si="0"/>
        <v>0</v>
      </c>
    </row>
    <row r="14" spans="2:20" ht="21.95" customHeight="1" thickBot="1" x14ac:dyDescent="0.35">
      <c r="B14" s="95" t="s">
        <v>8</v>
      </c>
      <c r="C14" s="96"/>
      <c r="D14" s="70">
        <f>Details!H171</f>
        <v>0</v>
      </c>
      <c r="E14" s="71">
        <f>Details!G171</f>
        <v>0</v>
      </c>
      <c r="F14" s="72">
        <f t="shared" si="0"/>
        <v>0</v>
      </c>
    </row>
    <row r="15" spans="2:20" ht="21.95" customHeight="1" thickBot="1" x14ac:dyDescent="0.35">
      <c r="B15" s="95" t="s">
        <v>9</v>
      </c>
      <c r="C15" s="96"/>
      <c r="D15" s="70">
        <f>Details!H179</f>
        <v>0</v>
      </c>
      <c r="E15" s="71">
        <f>Details!G179</f>
        <v>0</v>
      </c>
      <c r="F15" s="72">
        <f t="shared" si="0"/>
        <v>0</v>
      </c>
    </row>
    <row r="16" spans="2:20" ht="21.95" customHeight="1" thickBot="1" x14ac:dyDescent="0.35">
      <c r="B16" s="97" t="s">
        <v>85</v>
      </c>
      <c r="C16" s="98"/>
      <c r="D16" s="70">
        <f>Details!H196</f>
        <v>0</v>
      </c>
      <c r="E16" s="71">
        <f>Details!G196</f>
        <v>0</v>
      </c>
      <c r="F16" s="72">
        <f t="shared" si="0"/>
        <v>0</v>
      </c>
    </row>
    <row r="17" spans="2:6" ht="21.95" customHeight="1" thickBot="1" x14ac:dyDescent="0.35">
      <c r="B17" s="95" t="s">
        <v>0</v>
      </c>
      <c r="C17" s="96"/>
      <c r="D17" s="70">
        <f>Details!H199</f>
        <v>0</v>
      </c>
      <c r="E17" s="71">
        <f>Details!G199</f>
        <v>0</v>
      </c>
      <c r="F17" s="72">
        <f t="shared" si="0"/>
        <v>0</v>
      </c>
    </row>
    <row r="18" spans="2:6" ht="21.95" customHeight="1" thickBot="1" x14ac:dyDescent="0.35">
      <c r="B18" s="93" t="s">
        <v>33</v>
      </c>
      <c r="C18" s="94"/>
      <c r="D18" s="62">
        <f>SUM(D9:D17)</f>
        <v>0</v>
      </c>
      <c r="E18" s="62">
        <f>SUM(E9:E17)</f>
        <v>0</v>
      </c>
      <c r="F18" s="62">
        <f>E18-D18</f>
        <v>0</v>
      </c>
    </row>
  </sheetData>
  <mergeCells count="12">
    <mergeCell ref="C4:F4"/>
    <mergeCell ref="B18:C18"/>
    <mergeCell ref="B17:C1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157FE-1595-476F-916F-B1D70B3C5725}">
  <dimension ref="B1:J204"/>
  <sheetViews>
    <sheetView showZeros="0" zoomScaleNormal="100" workbookViewId="0">
      <selection activeCell="B2" sqref="B2:H2"/>
    </sheetView>
  </sheetViews>
  <sheetFormatPr defaultRowHeight="16.5" x14ac:dyDescent="0.3"/>
  <cols>
    <col min="1" max="1" width="2.125" customWidth="1"/>
    <col min="2" max="2" width="5.25" style="8" customWidth="1"/>
    <col min="3" max="3" width="24" style="50" customWidth="1"/>
    <col min="4" max="4" width="17.125" style="8" customWidth="1"/>
    <col min="5" max="5" width="14" style="12" customWidth="1"/>
    <col min="6" max="6" width="18.625" style="8" customWidth="1"/>
    <col min="7" max="7" width="11.125" style="13" customWidth="1"/>
    <col min="8" max="8" width="12.5" style="60" customWidth="1"/>
    <col min="10" max="10" width="16.5" style="7" customWidth="1"/>
  </cols>
  <sheetData>
    <row r="1" spans="2:10" ht="18" customHeight="1" x14ac:dyDescent="0.3">
      <c r="B1" s="15" t="s">
        <v>36</v>
      </c>
      <c r="C1" s="16" t="s">
        <v>1</v>
      </c>
      <c r="D1" s="136" t="s">
        <v>2</v>
      </c>
      <c r="E1" s="136"/>
      <c r="F1" s="136"/>
      <c r="G1" s="136" t="s">
        <v>37</v>
      </c>
      <c r="H1" s="136"/>
    </row>
    <row r="2" spans="2:10" ht="18" customHeight="1" x14ac:dyDescent="0.3">
      <c r="B2" s="124" t="s">
        <v>38</v>
      </c>
      <c r="C2" s="124"/>
      <c r="D2" s="124"/>
      <c r="E2" s="124"/>
      <c r="F2" s="124"/>
      <c r="G2" s="124"/>
      <c r="H2" s="124"/>
      <c r="J2" s="4" t="s">
        <v>89</v>
      </c>
    </row>
    <row r="3" spans="2:10" x14ac:dyDescent="0.3">
      <c r="B3" s="112" t="s">
        <v>36</v>
      </c>
      <c r="C3" s="100" t="s">
        <v>39</v>
      </c>
      <c r="D3" s="17" t="s">
        <v>40</v>
      </c>
      <c r="E3" s="18" t="s">
        <v>41</v>
      </c>
      <c r="F3" s="17" t="s">
        <v>34</v>
      </c>
      <c r="G3" s="19" t="s">
        <v>87</v>
      </c>
      <c r="H3" s="20" t="s">
        <v>86</v>
      </c>
      <c r="J3" s="2" t="s">
        <v>90</v>
      </c>
    </row>
    <row r="4" spans="2:10" x14ac:dyDescent="0.3">
      <c r="B4" s="112"/>
      <c r="C4" s="101"/>
      <c r="D4" s="21" t="s">
        <v>35</v>
      </c>
      <c r="E4" s="18" t="s">
        <v>42</v>
      </c>
      <c r="F4" s="21" t="s">
        <v>28</v>
      </c>
      <c r="G4" s="22" t="s">
        <v>35</v>
      </c>
      <c r="H4" s="22" t="s">
        <v>35</v>
      </c>
      <c r="J4" s="2" t="s">
        <v>91</v>
      </c>
    </row>
    <row r="5" spans="2:10" x14ac:dyDescent="0.3">
      <c r="B5" s="9">
        <v>1</v>
      </c>
      <c r="C5" s="86"/>
      <c r="D5" s="24"/>
      <c r="E5" s="75"/>
      <c r="F5" s="76"/>
      <c r="G5" s="88">
        <f>ROUND((D5/12)*E5*F5,0)</f>
        <v>0</v>
      </c>
      <c r="H5" s="27"/>
      <c r="J5" s="2" t="s">
        <v>92</v>
      </c>
    </row>
    <row r="6" spans="2:10" x14ac:dyDescent="0.3">
      <c r="B6" s="9">
        <v>2</v>
      </c>
      <c r="C6" s="86"/>
      <c r="D6" s="24"/>
      <c r="E6" s="75"/>
      <c r="F6" s="76"/>
      <c r="G6" s="88">
        <f t="shared" ref="G6:G16" si="0">ROUND((D6/12)*E6*F6,0)</f>
        <v>0</v>
      </c>
      <c r="H6" s="27"/>
      <c r="J6" s="2" t="s">
        <v>93</v>
      </c>
    </row>
    <row r="7" spans="2:10" x14ac:dyDescent="0.3">
      <c r="B7" s="9">
        <v>3</v>
      </c>
      <c r="C7" s="87"/>
      <c r="D7" s="74"/>
      <c r="E7" s="75"/>
      <c r="F7" s="76"/>
      <c r="G7" s="88">
        <f t="shared" si="0"/>
        <v>0</v>
      </c>
      <c r="H7" s="27"/>
      <c r="J7" s="69"/>
    </row>
    <row r="8" spans="2:10" x14ac:dyDescent="0.3">
      <c r="B8" s="9">
        <v>4</v>
      </c>
      <c r="C8" s="87"/>
      <c r="D8" s="74"/>
      <c r="E8" s="75"/>
      <c r="F8" s="76"/>
      <c r="G8" s="88">
        <f t="shared" si="0"/>
        <v>0</v>
      </c>
      <c r="H8" s="27"/>
      <c r="J8" s="69"/>
    </row>
    <row r="9" spans="2:10" x14ac:dyDescent="0.3">
      <c r="B9" s="9">
        <v>5</v>
      </c>
      <c r="C9" s="87"/>
      <c r="D9" s="74"/>
      <c r="E9" s="75"/>
      <c r="F9" s="76"/>
      <c r="G9" s="88">
        <f t="shared" si="0"/>
        <v>0</v>
      </c>
      <c r="H9" s="27"/>
      <c r="J9" s="69"/>
    </row>
    <row r="10" spans="2:10" x14ac:dyDescent="0.3">
      <c r="B10" s="9">
        <v>6</v>
      </c>
      <c r="C10" s="87"/>
      <c r="D10" s="74"/>
      <c r="E10" s="75"/>
      <c r="F10" s="76"/>
      <c r="G10" s="88">
        <f t="shared" si="0"/>
        <v>0</v>
      </c>
      <c r="H10" s="27"/>
      <c r="J10" s="69"/>
    </row>
    <row r="11" spans="2:10" x14ac:dyDescent="0.3">
      <c r="B11" s="9">
        <v>7</v>
      </c>
      <c r="C11" s="86"/>
      <c r="D11" s="74"/>
      <c r="E11" s="75"/>
      <c r="F11" s="76"/>
      <c r="G11" s="88">
        <f>ROUND((D11/12)*E11*F11,0)</f>
        <v>0</v>
      </c>
      <c r="H11" s="27"/>
      <c r="J11" s="69"/>
    </row>
    <row r="12" spans="2:10" x14ac:dyDescent="0.3">
      <c r="B12" s="9">
        <v>8</v>
      </c>
      <c r="C12" s="86"/>
      <c r="D12" s="74"/>
      <c r="E12" s="75"/>
      <c r="F12" s="76"/>
      <c r="G12" s="88">
        <f>ROUND((D12/12)*E12*F12,0)</f>
        <v>0</v>
      </c>
      <c r="H12" s="27"/>
      <c r="J12" s="69"/>
    </row>
    <row r="13" spans="2:10" x14ac:dyDescent="0.3">
      <c r="B13" s="9">
        <v>9</v>
      </c>
      <c r="C13" s="65"/>
      <c r="D13" s="74"/>
      <c r="E13" s="75"/>
      <c r="F13" s="76"/>
      <c r="G13" s="88">
        <f t="shared" si="0"/>
        <v>0</v>
      </c>
      <c r="H13" s="27"/>
    </row>
    <row r="14" spans="2:10" x14ac:dyDescent="0.3">
      <c r="B14" s="9">
        <v>10</v>
      </c>
      <c r="C14" s="65"/>
      <c r="D14" s="24"/>
      <c r="E14" s="25"/>
      <c r="F14" s="26"/>
      <c r="G14" s="88">
        <f t="shared" si="0"/>
        <v>0</v>
      </c>
      <c r="H14" s="27"/>
    </row>
    <row r="15" spans="2:10" s="7" customFormat="1" x14ac:dyDescent="0.3">
      <c r="B15" s="9">
        <v>11</v>
      </c>
      <c r="C15" s="23"/>
      <c r="D15" s="28"/>
      <c r="E15" s="25"/>
      <c r="F15" s="26"/>
      <c r="G15" s="88">
        <f t="shared" si="0"/>
        <v>0</v>
      </c>
      <c r="H15" s="27"/>
      <c r="I15"/>
    </row>
    <row r="16" spans="2:10" s="7" customFormat="1" x14ac:dyDescent="0.3">
      <c r="B16" s="9">
        <v>12</v>
      </c>
      <c r="C16" s="23"/>
      <c r="D16" s="28"/>
      <c r="E16" s="25"/>
      <c r="F16" s="26"/>
      <c r="G16" s="88">
        <f t="shared" si="0"/>
        <v>0</v>
      </c>
      <c r="H16" s="27"/>
      <c r="I16"/>
    </row>
    <row r="17" spans="2:9" s="7" customFormat="1" ht="17.25" customHeight="1" x14ac:dyDescent="0.3">
      <c r="B17" s="138" t="s">
        <v>43</v>
      </c>
      <c r="C17" s="138"/>
      <c r="D17" s="138"/>
      <c r="E17" s="138"/>
      <c r="F17" s="138"/>
      <c r="G17" s="89">
        <f>SUM(G5:G16)</f>
        <v>0</v>
      </c>
      <c r="H17" s="49">
        <f>SUM(H5:H16)</f>
        <v>0</v>
      </c>
      <c r="I17"/>
    </row>
    <row r="18" spans="2:9" s="7" customFormat="1" ht="18.75" customHeight="1" x14ac:dyDescent="0.3">
      <c r="B18" s="139" t="s">
        <v>44</v>
      </c>
      <c r="C18" s="139"/>
      <c r="D18" s="139"/>
      <c r="E18" s="139"/>
      <c r="F18" s="139"/>
      <c r="G18" s="139"/>
      <c r="H18" s="139"/>
      <c r="I18"/>
    </row>
    <row r="19" spans="2:9" s="7" customFormat="1" x14ac:dyDescent="0.3">
      <c r="B19" s="113" t="s">
        <v>45</v>
      </c>
      <c r="C19" s="113"/>
      <c r="D19" s="113"/>
      <c r="E19" s="113"/>
      <c r="F19" s="113"/>
      <c r="G19" s="19" t="s">
        <v>87</v>
      </c>
      <c r="H19" s="20" t="s">
        <v>86</v>
      </c>
      <c r="I19"/>
    </row>
    <row r="20" spans="2:9" s="7" customFormat="1" ht="17.25" customHeight="1" x14ac:dyDescent="0.3">
      <c r="B20" s="140" t="s">
        <v>46</v>
      </c>
      <c r="C20" s="140"/>
      <c r="D20" s="140"/>
      <c r="E20" s="140"/>
      <c r="F20" s="140"/>
      <c r="G20" s="22" t="s">
        <v>35</v>
      </c>
      <c r="H20" s="22" t="s">
        <v>35</v>
      </c>
      <c r="I20"/>
    </row>
    <row r="21" spans="2:9" s="7" customFormat="1" ht="17.25" customHeight="1" x14ac:dyDescent="0.3">
      <c r="B21" s="141">
        <f>G17</f>
        <v>0</v>
      </c>
      <c r="C21" s="142"/>
      <c r="D21" s="143"/>
      <c r="E21" s="30" t="s">
        <v>47</v>
      </c>
      <c r="F21" s="67">
        <f>ROUND(B21*25%,0)</f>
        <v>0</v>
      </c>
      <c r="G21" s="66">
        <f>F21</f>
        <v>0</v>
      </c>
      <c r="H21" s="67">
        <f>ROUND(H17*25%,0)</f>
        <v>0</v>
      </c>
      <c r="I21"/>
    </row>
    <row r="22" spans="2:9" s="7" customFormat="1" ht="17.25" customHeight="1" x14ac:dyDescent="0.3">
      <c r="B22" s="144" t="s">
        <v>48</v>
      </c>
      <c r="C22" s="144"/>
      <c r="D22" s="144"/>
      <c r="E22" s="144"/>
      <c r="F22" s="144"/>
      <c r="G22" s="67">
        <f>G21</f>
        <v>0</v>
      </c>
      <c r="H22" s="66">
        <f>H21</f>
        <v>0</v>
      </c>
      <c r="I22"/>
    </row>
    <row r="23" spans="2:9" s="7" customFormat="1" ht="17.25" customHeight="1" x14ac:dyDescent="0.3">
      <c r="B23" s="109" t="s">
        <v>49</v>
      </c>
      <c r="C23" s="109"/>
      <c r="D23" s="109"/>
      <c r="E23" s="109"/>
      <c r="F23" s="109"/>
      <c r="G23" s="67">
        <f>G17+G22</f>
        <v>0</v>
      </c>
      <c r="H23" s="67">
        <f>H17+H22</f>
        <v>0</v>
      </c>
      <c r="I23"/>
    </row>
    <row r="24" spans="2:9" s="7" customFormat="1" ht="17.25" customHeight="1" x14ac:dyDescent="0.3">
      <c r="B24" s="110"/>
      <c r="C24" s="110"/>
      <c r="D24" s="110"/>
      <c r="E24" s="110"/>
      <c r="F24" s="110"/>
      <c r="G24" s="110"/>
      <c r="H24" s="110"/>
      <c r="I24"/>
    </row>
    <row r="25" spans="2:9" s="7" customFormat="1" ht="18.75" x14ac:dyDescent="0.3">
      <c r="B25" s="124" t="s">
        <v>10</v>
      </c>
      <c r="C25" s="124"/>
      <c r="D25" s="124"/>
      <c r="E25" s="124"/>
      <c r="F25" s="124"/>
      <c r="G25" s="124"/>
      <c r="H25" s="124"/>
      <c r="I25"/>
    </row>
    <row r="26" spans="2:9" s="7" customFormat="1" ht="16.5" customHeight="1" x14ac:dyDescent="0.3">
      <c r="B26" s="137" t="s">
        <v>50</v>
      </c>
      <c r="C26" s="137"/>
      <c r="D26" s="137"/>
      <c r="E26" s="137"/>
      <c r="F26" s="137"/>
      <c r="G26" s="137"/>
      <c r="H26" s="137"/>
      <c r="I26" s="32"/>
    </row>
    <row r="27" spans="2:9" s="7" customFormat="1" x14ac:dyDescent="0.3">
      <c r="B27" s="112" t="s">
        <v>36</v>
      </c>
      <c r="C27" s="115" t="s">
        <v>51</v>
      </c>
      <c r="D27" s="130" t="s">
        <v>52</v>
      </c>
      <c r="E27" s="18" t="s">
        <v>53</v>
      </c>
      <c r="F27" s="128" t="s">
        <v>54</v>
      </c>
      <c r="G27" s="19" t="s">
        <v>87</v>
      </c>
      <c r="H27" s="20" t="s">
        <v>86</v>
      </c>
      <c r="I27" s="32"/>
    </row>
    <row r="28" spans="2:9" s="7" customFormat="1" x14ac:dyDescent="0.3">
      <c r="B28" s="112"/>
      <c r="C28" s="113"/>
      <c r="D28" s="129"/>
      <c r="E28" s="33" t="s">
        <v>42</v>
      </c>
      <c r="F28" s="129"/>
      <c r="G28" s="22" t="s">
        <v>35</v>
      </c>
      <c r="H28" s="22" t="s">
        <v>35</v>
      </c>
      <c r="I28"/>
    </row>
    <row r="29" spans="2:9" s="7" customFormat="1" x14ac:dyDescent="0.3">
      <c r="B29" s="9">
        <v>1</v>
      </c>
      <c r="C29" s="23"/>
      <c r="D29" s="28"/>
      <c r="E29" s="73"/>
      <c r="F29" s="34"/>
      <c r="G29" s="66">
        <f>ROUND(D29*E29*(F29*('Request Summary'!$C$6/12)),0)</f>
        <v>0</v>
      </c>
      <c r="H29" s="27"/>
      <c r="I29"/>
    </row>
    <row r="30" spans="2:9" s="7" customFormat="1" x14ac:dyDescent="0.3">
      <c r="B30" s="9">
        <v>2</v>
      </c>
      <c r="C30" s="23"/>
      <c r="D30" s="28"/>
      <c r="E30" s="73"/>
      <c r="F30" s="34"/>
      <c r="G30" s="66">
        <f>ROUND(D30*E30*(F30*('Request Summary'!$C$6/12)),0)</f>
        <v>0</v>
      </c>
      <c r="H30" s="27"/>
      <c r="I30"/>
    </row>
    <row r="31" spans="2:9" x14ac:dyDescent="0.3">
      <c r="B31" s="9">
        <v>3</v>
      </c>
      <c r="C31" s="23"/>
      <c r="D31" s="28"/>
      <c r="E31" s="73"/>
      <c r="F31" s="34"/>
      <c r="G31" s="66">
        <f>ROUND(D31*E31*(F31*('Request Summary'!$C$6/12)),0)</f>
        <v>0</v>
      </c>
      <c r="H31" s="27"/>
    </row>
    <row r="32" spans="2:9" x14ac:dyDescent="0.3">
      <c r="B32" s="9">
        <v>4</v>
      </c>
      <c r="D32" s="28"/>
      <c r="E32" s="73"/>
      <c r="F32" s="34"/>
      <c r="G32" s="66">
        <f>ROUND(D32*E32*(F32*('Request Summary'!$C$6/12)),0)</f>
        <v>0</v>
      </c>
      <c r="H32" s="27"/>
    </row>
    <row r="33" spans="2:8" x14ac:dyDescent="0.3">
      <c r="B33" s="9">
        <v>5</v>
      </c>
      <c r="C33" s="23"/>
      <c r="D33" s="28"/>
      <c r="E33" s="73"/>
      <c r="F33" s="34"/>
      <c r="G33" s="66">
        <f>ROUND(D33*E33*(F33*('Request Summary'!$C$6/12)),0)</f>
        <v>0</v>
      </c>
      <c r="H33" s="27"/>
    </row>
    <row r="34" spans="2:8" x14ac:dyDescent="0.3">
      <c r="B34" s="9">
        <v>6</v>
      </c>
      <c r="C34" s="23"/>
      <c r="D34" s="28"/>
      <c r="E34" s="73"/>
      <c r="F34" s="34"/>
      <c r="G34" s="66">
        <f>ROUND(D34*E34*(F34*('Request Summary'!$C$6/12)),0)</f>
        <v>0</v>
      </c>
      <c r="H34" s="27"/>
    </row>
    <row r="35" spans="2:8" x14ac:dyDescent="0.3">
      <c r="B35" s="9">
        <v>7</v>
      </c>
      <c r="C35" s="23"/>
      <c r="D35" s="28"/>
      <c r="E35" s="73"/>
      <c r="F35" s="34"/>
      <c r="G35" s="66">
        <f>ROUND(D35*E35*(F35*('Request Summary'!$C$6/12)),0)</f>
        <v>0</v>
      </c>
      <c r="H35" s="27"/>
    </row>
    <row r="36" spans="2:8" x14ac:dyDescent="0.3">
      <c r="B36" s="9">
        <v>8</v>
      </c>
      <c r="C36" s="23"/>
      <c r="D36" s="28"/>
      <c r="E36" s="73"/>
      <c r="F36" s="34"/>
      <c r="G36" s="66">
        <f>ROUND(D36*E36*(F36*('Request Summary'!$C$6/12)),0)</f>
        <v>0</v>
      </c>
      <c r="H36" s="27"/>
    </row>
    <row r="37" spans="2:8" x14ac:dyDescent="0.3">
      <c r="B37" s="9">
        <v>9</v>
      </c>
      <c r="C37" s="23"/>
      <c r="D37" s="28"/>
      <c r="E37" s="73"/>
      <c r="F37" s="34"/>
      <c r="G37" s="66">
        <f>ROUND(D37*E37*(F37*('Request Summary'!$C$6/12)),0)</f>
        <v>0</v>
      </c>
      <c r="H37" s="27"/>
    </row>
    <row r="38" spans="2:8" x14ac:dyDescent="0.3">
      <c r="B38" s="9">
        <v>10</v>
      </c>
      <c r="C38" s="23"/>
      <c r="D38" s="28"/>
      <c r="E38" s="73"/>
      <c r="F38" s="34"/>
      <c r="G38" s="66">
        <f>ROUND(D38*E38*(F38*('Request Summary'!$C$6/12)),0)</f>
        <v>0</v>
      </c>
      <c r="H38" s="27"/>
    </row>
    <row r="39" spans="2:8" x14ac:dyDescent="0.3">
      <c r="B39" s="9">
        <v>11</v>
      </c>
      <c r="C39" s="23"/>
      <c r="D39" s="28"/>
      <c r="E39" s="73"/>
      <c r="F39" s="34"/>
      <c r="G39" s="66">
        <f>ROUND(D39*E39*(F39*('Request Summary'!$C$6/12)),0)</f>
        <v>0</v>
      </c>
      <c r="H39" s="27"/>
    </row>
    <row r="40" spans="2:8" x14ac:dyDescent="0.3">
      <c r="B40" s="9">
        <v>12</v>
      </c>
      <c r="C40" s="23"/>
      <c r="D40" s="28"/>
      <c r="E40" s="73"/>
      <c r="F40" s="34"/>
      <c r="G40" s="66">
        <f>ROUND(D40*E40*(F40*('Request Summary'!$C$6/12)),0)</f>
        <v>0</v>
      </c>
      <c r="H40" s="27"/>
    </row>
    <row r="41" spans="2:8" x14ac:dyDescent="0.3">
      <c r="B41" s="9">
        <v>13</v>
      </c>
      <c r="C41" s="23"/>
      <c r="D41" s="28"/>
      <c r="E41" s="73"/>
      <c r="F41" s="34"/>
      <c r="G41" s="66">
        <f>ROUND(D41*E41*(F41*('Request Summary'!$C$6/12)),0)</f>
        <v>0</v>
      </c>
      <c r="H41" s="27"/>
    </row>
    <row r="42" spans="2:8" x14ac:dyDescent="0.3">
      <c r="B42" s="9">
        <v>14</v>
      </c>
      <c r="C42" s="23"/>
      <c r="D42" s="28"/>
      <c r="E42" s="73"/>
      <c r="F42" s="34"/>
      <c r="G42" s="66">
        <f>ROUND(D42*E42*(F42*('Request Summary'!$C$6/12)),0)</f>
        <v>0</v>
      </c>
      <c r="H42" s="27"/>
    </row>
    <row r="43" spans="2:8" x14ac:dyDescent="0.3">
      <c r="B43" s="9">
        <v>15</v>
      </c>
      <c r="C43" s="23"/>
      <c r="D43" s="28"/>
      <c r="E43" s="73"/>
      <c r="F43" s="34"/>
      <c r="G43" s="66">
        <f>ROUND(D43*E43*(F43*('Request Summary'!$C$6/12)),0)</f>
        <v>0</v>
      </c>
      <c r="H43" s="27"/>
    </row>
    <row r="44" spans="2:8" x14ac:dyDescent="0.3">
      <c r="B44" s="9">
        <v>16</v>
      </c>
      <c r="C44" s="23"/>
      <c r="D44" s="28"/>
      <c r="E44" s="73"/>
      <c r="F44" s="34"/>
      <c r="G44" s="66">
        <f>ROUND(D44*E44*(F44*('Request Summary'!$C$6/12)),0)</f>
        <v>0</v>
      </c>
      <c r="H44" s="27"/>
    </row>
    <row r="45" spans="2:8" x14ac:dyDescent="0.3">
      <c r="B45" s="9">
        <v>17</v>
      </c>
      <c r="C45" s="23"/>
      <c r="D45" s="28"/>
      <c r="E45" s="73"/>
      <c r="F45" s="34"/>
      <c r="G45" s="66">
        <f>ROUND(D45*E45*(F45*('Request Summary'!$C$6/12)),0)</f>
        <v>0</v>
      </c>
      <c r="H45" s="27"/>
    </row>
    <row r="46" spans="2:8" x14ac:dyDescent="0.3">
      <c r="B46" s="114" t="s">
        <v>55</v>
      </c>
      <c r="C46" s="114"/>
      <c r="D46" s="114"/>
      <c r="E46" s="114"/>
      <c r="F46" s="114"/>
      <c r="G46" s="67">
        <f>SUM(G29:G45)</f>
        <v>0</v>
      </c>
      <c r="H46" s="67">
        <f>SUM(H29:H45)</f>
        <v>0</v>
      </c>
    </row>
    <row r="47" spans="2:8" ht="18.75" x14ac:dyDescent="0.3">
      <c r="B47" s="131" t="s">
        <v>56</v>
      </c>
      <c r="C47" s="131"/>
      <c r="D47" s="131"/>
      <c r="E47" s="131"/>
      <c r="F47" s="132"/>
      <c r="G47" s="131"/>
      <c r="H47" s="131"/>
    </row>
    <row r="48" spans="2:8" ht="17.25" customHeight="1" x14ac:dyDescent="0.3">
      <c r="B48" s="112" t="s">
        <v>36</v>
      </c>
      <c r="C48" s="115" t="s">
        <v>57</v>
      </c>
      <c r="D48" s="128" t="s">
        <v>58</v>
      </c>
      <c r="E48" s="18" t="s">
        <v>53</v>
      </c>
      <c r="F48" s="35"/>
      <c r="G48" s="19" t="s">
        <v>87</v>
      </c>
      <c r="H48" s="20" t="s">
        <v>86</v>
      </c>
    </row>
    <row r="49" spans="2:8" x14ac:dyDescent="0.3">
      <c r="B49" s="112"/>
      <c r="C49" s="113"/>
      <c r="D49" s="129"/>
      <c r="E49" s="33" t="s">
        <v>42</v>
      </c>
      <c r="F49" s="36"/>
      <c r="G49" s="22" t="s">
        <v>35</v>
      </c>
      <c r="H49" s="22" t="s">
        <v>35</v>
      </c>
    </row>
    <row r="50" spans="2:8" x14ac:dyDescent="0.3">
      <c r="B50" s="9">
        <v>1</v>
      </c>
      <c r="C50" s="23"/>
      <c r="D50" s="28"/>
      <c r="E50" s="75"/>
      <c r="F50" s="37"/>
      <c r="G50" s="66">
        <f>ROUND(D50*E50*'Request Summary'!$C$6,0)</f>
        <v>0</v>
      </c>
      <c r="H50" s="27"/>
    </row>
    <row r="51" spans="2:8" x14ac:dyDescent="0.3">
      <c r="B51" s="9">
        <v>2</v>
      </c>
      <c r="C51" s="23"/>
      <c r="D51" s="28"/>
      <c r="E51" s="75"/>
      <c r="F51" s="37"/>
      <c r="G51" s="66">
        <f>ROUND(D51*E51*'Request Summary'!$C$6,0)</f>
        <v>0</v>
      </c>
      <c r="H51" s="27"/>
    </row>
    <row r="52" spans="2:8" x14ac:dyDescent="0.3">
      <c r="B52" s="9">
        <v>3</v>
      </c>
      <c r="C52" s="23"/>
      <c r="D52" s="28"/>
      <c r="E52" s="75"/>
      <c r="F52" s="37"/>
      <c r="G52" s="66">
        <f>ROUND(D52*E52*'Request Summary'!$C$6,0)</f>
        <v>0</v>
      </c>
      <c r="H52" s="27"/>
    </row>
    <row r="53" spans="2:8" x14ac:dyDescent="0.3">
      <c r="B53" s="9">
        <v>4</v>
      </c>
      <c r="C53" s="23"/>
      <c r="D53" s="28"/>
      <c r="E53" s="25"/>
      <c r="F53" s="37"/>
      <c r="G53" s="66">
        <f>ROUND(D53*E53*'Request Summary'!$C$6,0)</f>
        <v>0</v>
      </c>
      <c r="H53" s="27"/>
    </row>
    <row r="54" spans="2:8" x14ac:dyDescent="0.3">
      <c r="B54" s="38">
        <v>5</v>
      </c>
      <c r="C54" s="39"/>
      <c r="D54" s="40"/>
      <c r="E54" s="41"/>
      <c r="F54" s="37"/>
      <c r="G54" s="66">
        <f>ROUND(D54*E54*'Request Summary'!$C$6,0)</f>
        <v>0</v>
      </c>
      <c r="H54" s="68"/>
    </row>
    <row r="55" spans="2:8" ht="17.25" customHeight="1" x14ac:dyDescent="0.3">
      <c r="B55" s="133" t="s">
        <v>59</v>
      </c>
      <c r="C55" s="133"/>
      <c r="D55" s="133"/>
      <c r="E55" s="133"/>
      <c r="F55" s="134"/>
      <c r="G55" s="66">
        <f>SUM(G50:G54)</f>
        <v>0</v>
      </c>
      <c r="H55" s="66">
        <f>SUM(H50:H54)</f>
        <v>0</v>
      </c>
    </row>
    <row r="56" spans="2:8" ht="18.75" x14ac:dyDescent="0.3">
      <c r="B56" s="109" t="s">
        <v>60</v>
      </c>
      <c r="C56" s="109"/>
      <c r="D56" s="109"/>
      <c r="E56" s="109"/>
      <c r="F56" s="135"/>
      <c r="G56" s="67">
        <f>G46+G55</f>
        <v>0</v>
      </c>
      <c r="H56" s="67">
        <f>H46+H55</f>
        <v>0</v>
      </c>
    </row>
    <row r="57" spans="2:8" ht="17.25" customHeight="1" x14ac:dyDescent="0.3">
      <c r="B57" s="110"/>
      <c r="C57" s="110"/>
      <c r="D57" s="110"/>
      <c r="E57" s="110"/>
      <c r="F57" s="110"/>
      <c r="G57" s="110"/>
      <c r="H57" s="110"/>
    </row>
    <row r="58" spans="2:8" ht="18.75" x14ac:dyDescent="0.3">
      <c r="B58" s="124" t="s">
        <v>61</v>
      </c>
      <c r="C58" s="124"/>
      <c r="D58" s="124"/>
      <c r="E58" s="124"/>
      <c r="F58" s="124"/>
      <c r="G58" s="124"/>
      <c r="H58" s="124"/>
    </row>
    <row r="59" spans="2:8" x14ac:dyDescent="0.3">
      <c r="B59" s="112" t="s">
        <v>36</v>
      </c>
      <c r="C59" s="115" t="s">
        <v>51</v>
      </c>
      <c r="D59" s="128" t="s">
        <v>22</v>
      </c>
      <c r="E59" s="18" t="s">
        <v>53</v>
      </c>
      <c r="F59" s="42"/>
      <c r="G59" s="19" t="s">
        <v>87</v>
      </c>
      <c r="H59" s="20" t="s">
        <v>86</v>
      </c>
    </row>
    <row r="60" spans="2:8" x14ac:dyDescent="0.3">
      <c r="B60" s="112"/>
      <c r="C60" s="113"/>
      <c r="D60" s="129"/>
      <c r="E60" s="33" t="s">
        <v>42</v>
      </c>
      <c r="F60" s="35"/>
      <c r="G60" s="22" t="s">
        <v>35</v>
      </c>
      <c r="H60" s="22" t="s">
        <v>35</v>
      </c>
    </row>
    <row r="61" spans="2:8" x14ac:dyDescent="0.3">
      <c r="B61" s="9">
        <v>1</v>
      </c>
      <c r="C61" s="85"/>
      <c r="D61" s="31"/>
      <c r="E61" s="30"/>
      <c r="F61" s="37"/>
      <c r="G61" s="66">
        <f>ROUND(D61*E61,0)</f>
        <v>0</v>
      </c>
      <c r="H61" s="27"/>
    </row>
    <row r="62" spans="2:8" x14ac:dyDescent="0.3">
      <c r="B62" s="9">
        <v>2</v>
      </c>
      <c r="C62" s="85"/>
      <c r="D62" s="31"/>
      <c r="E62" s="30"/>
      <c r="F62" s="37"/>
      <c r="G62" s="66">
        <f t="shared" ref="G62:G125" si="1">ROUND(D62*E62,0)</f>
        <v>0</v>
      </c>
      <c r="H62" s="27"/>
    </row>
    <row r="63" spans="2:8" x14ac:dyDescent="0.3">
      <c r="B63" s="9">
        <v>3</v>
      </c>
      <c r="C63" s="85"/>
      <c r="D63" s="31"/>
      <c r="E63" s="30"/>
      <c r="F63" s="37"/>
      <c r="G63" s="66">
        <f t="shared" si="1"/>
        <v>0</v>
      </c>
      <c r="H63" s="27"/>
    </row>
    <row r="64" spans="2:8" x14ac:dyDescent="0.3">
      <c r="B64" s="9">
        <v>4</v>
      </c>
      <c r="C64" s="85"/>
      <c r="D64" s="31"/>
      <c r="E64" s="30"/>
      <c r="F64" s="37"/>
      <c r="G64" s="66">
        <f t="shared" si="1"/>
        <v>0</v>
      </c>
      <c r="H64" s="27"/>
    </row>
    <row r="65" spans="2:8" x14ac:dyDescent="0.3">
      <c r="B65" s="9">
        <v>5</v>
      </c>
      <c r="C65" s="85"/>
      <c r="D65" s="31"/>
      <c r="E65" s="30"/>
      <c r="F65" s="37"/>
      <c r="G65" s="66">
        <f t="shared" si="1"/>
        <v>0</v>
      </c>
      <c r="H65" s="27"/>
    </row>
    <row r="66" spans="2:8" x14ac:dyDescent="0.3">
      <c r="B66" s="9">
        <v>6</v>
      </c>
      <c r="C66" s="85"/>
      <c r="D66" s="31"/>
      <c r="E66" s="30"/>
      <c r="F66" s="37"/>
      <c r="G66" s="66">
        <f t="shared" si="1"/>
        <v>0</v>
      </c>
      <c r="H66" s="27"/>
    </row>
    <row r="67" spans="2:8" x14ac:dyDescent="0.3">
      <c r="B67" s="9">
        <v>7</v>
      </c>
      <c r="C67" s="85"/>
      <c r="D67" s="31"/>
      <c r="E67" s="30"/>
      <c r="F67" s="37"/>
      <c r="G67" s="66">
        <f t="shared" si="1"/>
        <v>0</v>
      </c>
      <c r="H67" s="27"/>
    </row>
    <row r="68" spans="2:8" x14ac:dyDescent="0.3">
      <c r="B68" s="9">
        <v>8</v>
      </c>
      <c r="C68" s="85"/>
      <c r="D68" s="31"/>
      <c r="E68" s="30"/>
      <c r="F68" s="37"/>
      <c r="G68" s="66">
        <f t="shared" si="1"/>
        <v>0</v>
      </c>
      <c r="H68" s="27"/>
    </row>
    <row r="69" spans="2:8" x14ac:dyDescent="0.3">
      <c r="B69" s="9">
        <v>9</v>
      </c>
      <c r="C69" s="85"/>
      <c r="D69" s="31"/>
      <c r="E69" s="30"/>
      <c r="F69" s="37"/>
      <c r="G69" s="66">
        <f t="shared" si="1"/>
        <v>0</v>
      </c>
      <c r="H69" s="27"/>
    </row>
    <row r="70" spans="2:8" x14ac:dyDescent="0.3">
      <c r="B70" s="9">
        <v>10</v>
      </c>
      <c r="C70" s="85"/>
      <c r="D70" s="31"/>
      <c r="E70" s="30"/>
      <c r="F70" s="37"/>
      <c r="G70" s="66">
        <f t="shared" si="1"/>
        <v>0</v>
      </c>
      <c r="H70" s="27"/>
    </row>
    <row r="71" spans="2:8" x14ac:dyDescent="0.3">
      <c r="B71" s="9">
        <v>11</v>
      </c>
      <c r="C71" s="85"/>
      <c r="D71" s="31"/>
      <c r="E71" s="30"/>
      <c r="F71" s="37"/>
      <c r="G71" s="66">
        <f t="shared" si="1"/>
        <v>0</v>
      </c>
      <c r="H71" s="27"/>
    </row>
    <row r="72" spans="2:8" x14ac:dyDescent="0.3">
      <c r="B72" s="9">
        <v>12</v>
      </c>
      <c r="C72" s="85"/>
      <c r="D72" s="31"/>
      <c r="E72" s="30"/>
      <c r="F72" s="37"/>
      <c r="G72" s="66">
        <f t="shared" si="1"/>
        <v>0</v>
      </c>
      <c r="H72" s="27"/>
    </row>
    <row r="73" spans="2:8" x14ac:dyDescent="0.3">
      <c r="B73" s="9">
        <v>13</v>
      </c>
      <c r="C73" s="85"/>
      <c r="D73" s="31"/>
      <c r="E73" s="30"/>
      <c r="F73" s="37"/>
      <c r="G73" s="66">
        <f t="shared" si="1"/>
        <v>0</v>
      </c>
      <c r="H73" s="27"/>
    </row>
    <row r="74" spans="2:8" x14ac:dyDescent="0.3">
      <c r="B74" s="9">
        <v>14</v>
      </c>
      <c r="C74" s="85"/>
      <c r="D74" s="31"/>
      <c r="E74" s="30"/>
      <c r="F74" s="37"/>
      <c r="G74" s="66">
        <f t="shared" si="1"/>
        <v>0</v>
      </c>
      <c r="H74" s="27"/>
    </row>
    <row r="75" spans="2:8" x14ac:dyDescent="0.3">
      <c r="B75" s="9">
        <v>15</v>
      </c>
      <c r="C75" s="85"/>
      <c r="D75" s="31"/>
      <c r="E75" s="30"/>
      <c r="F75" s="37"/>
      <c r="G75" s="66">
        <f t="shared" si="1"/>
        <v>0</v>
      </c>
      <c r="H75" s="27"/>
    </row>
    <row r="76" spans="2:8" x14ac:dyDescent="0.3">
      <c r="B76" s="9">
        <v>16</v>
      </c>
      <c r="C76" s="85"/>
      <c r="D76" s="31"/>
      <c r="E76" s="30"/>
      <c r="F76" s="37"/>
      <c r="G76" s="66">
        <f t="shared" si="1"/>
        <v>0</v>
      </c>
      <c r="H76" s="27"/>
    </row>
    <row r="77" spans="2:8" x14ac:dyDescent="0.3">
      <c r="B77" s="9">
        <v>17</v>
      </c>
      <c r="C77" s="85"/>
      <c r="D77" s="31"/>
      <c r="E77" s="30"/>
      <c r="F77" s="37"/>
      <c r="G77" s="66">
        <f t="shared" si="1"/>
        <v>0</v>
      </c>
      <c r="H77" s="27"/>
    </row>
    <row r="78" spans="2:8" x14ac:dyDescent="0.3">
      <c r="B78" s="9">
        <v>18</v>
      </c>
      <c r="C78" s="85"/>
      <c r="D78" s="31"/>
      <c r="E78" s="30"/>
      <c r="F78" s="37"/>
      <c r="G78" s="66">
        <f t="shared" si="1"/>
        <v>0</v>
      </c>
      <c r="H78" s="27"/>
    </row>
    <row r="79" spans="2:8" x14ac:dyDescent="0.3">
      <c r="B79" s="9">
        <v>19</v>
      </c>
      <c r="C79" s="85"/>
      <c r="D79" s="31"/>
      <c r="E79" s="30"/>
      <c r="F79" s="37"/>
      <c r="G79" s="66">
        <f t="shared" si="1"/>
        <v>0</v>
      </c>
      <c r="H79" s="27"/>
    </row>
    <row r="80" spans="2:8" x14ac:dyDescent="0.3">
      <c r="B80" s="9">
        <v>20</v>
      </c>
      <c r="C80" s="85"/>
      <c r="D80" s="31"/>
      <c r="E80" s="30"/>
      <c r="F80" s="37"/>
      <c r="G80" s="66">
        <f t="shared" si="1"/>
        <v>0</v>
      </c>
      <c r="H80" s="27"/>
    </row>
    <row r="81" spans="2:8" x14ac:dyDescent="0.3">
      <c r="B81" s="9">
        <v>21</v>
      </c>
      <c r="C81" s="85"/>
      <c r="D81" s="31"/>
      <c r="E81" s="30"/>
      <c r="F81" s="37"/>
      <c r="G81" s="66">
        <f t="shared" si="1"/>
        <v>0</v>
      </c>
      <c r="H81" s="27"/>
    </row>
    <row r="82" spans="2:8" x14ac:dyDescent="0.3">
      <c r="B82" s="9">
        <v>22</v>
      </c>
      <c r="C82" s="85"/>
      <c r="D82" s="31"/>
      <c r="E82" s="30"/>
      <c r="F82" s="37"/>
      <c r="G82" s="66">
        <f t="shared" si="1"/>
        <v>0</v>
      </c>
      <c r="H82" s="27"/>
    </row>
    <row r="83" spans="2:8" x14ac:dyDescent="0.3">
      <c r="B83" s="9">
        <v>23</v>
      </c>
      <c r="C83" s="85"/>
      <c r="D83" s="31"/>
      <c r="E83" s="30"/>
      <c r="F83" s="37"/>
      <c r="G83" s="66">
        <f t="shared" si="1"/>
        <v>0</v>
      </c>
      <c r="H83" s="27"/>
    </row>
    <row r="84" spans="2:8" x14ac:dyDescent="0.3">
      <c r="B84" s="9">
        <v>24</v>
      </c>
      <c r="C84" s="85"/>
      <c r="D84" s="31"/>
      <c r="E84" s="30"/>
      <c r="F84" s="37"/>
      <c r="G84" s="66">
        <f t="shared" si="1"/>
        <v>0</v>
      </c>
      <c r="H84" s="27"/>
    </row>
    <row r="85" spans="2:8" x14ac:dyDescent="0.3">
      <c r="B85" s="9">
        <v>25</v>
      </c>
      <c r="C85" s="85"/>
      <c r="D85" s="31"/>
      <c r="E85" s="30"/>
      <c r="F85" s="37"/>
      <c r="G85" s="66">
        <f t="shared" si="1"/>
        <v>0</v>
      </c>
      <c r="H85" s="27"/>
    </row>
    <row r="86" spans="2:8" x14ac:dyDescent="0.3">
      <c r="B86" s="9">
        <v>26</v>
      </c>
      <c r="C86" s="85"/>
      <c r="D86" s="31"/>
      <c r="E86" s="30"/>
      <c r="F86" s="37"/>
      <c r="G86" s="66">
        <f t="shared" si="1"/>
        <v>0</v>
      </c>
      <c r="H86" s="27"/>
    </row>
    <row r="87" spans="2:8" x14ac:dyDescent="0.3">
      <c r="B87" s="9">
        <v>27</v>
      </c>
      <c r="C87" s="85"/>
      <c r="D87" s="31"/>
      <c r="E87" s="30"/>
      <c r="F87" s="37"/>
      <c r="G87" s="66">
        <f t="shared" si="1"/>
        <v>0</v>
      </c>
      <c r="H87" s="27"/>
    </row>
    <row r="88" spans="2:8" x14ac:dyDescent="0.3">
      <c r="B88" s="9">
        <v>28</v>
      </c>
      <c r="C88" s="85"/>
      <c r="D88" s="31"/>
      <c r="E88" s="30"/>
      <c r="F88" s="37"/>
      <c r="G88" s="66">
        <f t="shared" si="1"/>
        <v>0</v>
      </c>
      <c r="H88" s="27"/>
    </row>
    <row r="89" spans="2:8" x14ac:dyDescent="0.3">
      <c r="B89" s="9">
        <v>29</v>
      </c>
      <c r="C89" s="85"/>
      <c r="D89" s="31"/>
      <c r="E89" s="30"/>
      <c r="F89" s="37"/>
      <c r="G89" s="66">
        <f t="shared" si="1"/>
        <v>0</v>
      </c>
      <c r="H89" s="27"/>
    </row>
    <row r="90" spans="2:8" x14ac:dyDescent="0.3">
      <c r="B90" s="9">
        <v>30</v>
      </c>
      <c r="C90" s="85"/>
      <c r="D90" s="31"/>
      <c r="E90" s="30"/>
      <c r="F90" s="37"/>
      <c r="G90" s="66">
        <f t="shared" si="1"/>
        <v>0</v>
      </c>
      <c r="H90" s="27"/>
    </row>
    <row r="91" spans="2:8" x14ac:dyDescent="0.3">
      <c r="B91" s="9">
        <v>31</v>
      </c>
      <c r="C91" s="85"/>
      <c r="D91" s="31"/>
      <c r="E91" s="30"/>
      <c r="F91" s="37"/>
      <c r="G91" s="66">
        <f t="shared" si="1"/>
        <v>0</v>
      </c>
      <c r="H91" s="27"/>
    </row>
    <row r="92" spans="2:8" x14ac:dyDescent="0.3">
      <c r="B92" s="9">
        <v>32</v>
      </c>
      <c r="C92" s="85"/>
      <c r="D92" s="31"/>
      <c r="E92" s="30"/>
      <c r="F92" s="37"/>
      <c r="G92" s="66">
        <f t="shared" si="1"/>
        <v>0</v>
      </c>
      <c r="H92" s="27"/>
    </row>
    <row r="93" spans="2:8" x14ac:dyDescent="0.3">
      <c r="B93" s="9">
        <v>33</v>
      </c>
      <c r="C93" s="85"/>
      <c r="D93" s="31"/>
      <c r="E93" s="30"/>
      <c r="F93" s="37"/>
      <c r="G93" s="66">
        <f t="shared" si="1"/>
        <v>0</v>
      </c>
      <c r="H93" s="27"/>
    </row>
    <row r="94" spans="2:8" x14ac:dyDescent="0.3">
      <c r="B94" s="9">
        <v>34</v>
      </c>
      <c r="C94" s="85"/>
      <c r="D94" s="31"/>
      <c r="E94" s="30"/>
      <c r="F94" s="37"/>
      <c r="G94" s="66">
        <f t="shared" si="1"/>
        <v>0</v>
      </c>
      <c r="H94" s="27"/>
    </row>
    <row r="95" spans="2:8" x14ac:dyDescent="0.3">
      <c r="B95" s="9">
        <v>35</v>
      </c>
      <c r="C95" s="85"/>
      <c r="D95" s="31"/>
      <c r="E95" s="30"/>
      <c r="F95" s="37"/>
      <c r="G95" s="66">
        <f t="shared" si="1"/>
        <v>0</v>
      </c>
      <c r="H95" s="27"/>
    </row>
    <row r="96" spans="2:8" x14ac:dyDescent="0.3">
      <c r="B96" s="9">
        <v>36</v>
      </c>
      <c r="C96" s="85"/>
      <c r="D96" s="31"/>
      <c r="E96" s="30"/>
      <c r="F96" s="37"/>
      <c r="G96" s="66">
        <f t="shared" si="1"/>
        <v>0</v>
      </c>
      <c r="H96" s="27"/>
    </row>
    <row r="97" spans="2:8" x14ac:dyDescent="0.3">
      <c r="B97" s="9">
        <v>37</v>
      </c>
      <c r="C97" s="85"/>
      <c r="D97" s="31"/>
      <c r="E97" s="30"/>
      <c r="F97" s="37"/>
      <c r="G97" s="66">
        <f t="shared" si="1"/>
        <v>0</v>
      </c>
      <c r="H97" s="27"/>
    </row>
    <row r="98" spans="2:8" x14ac:dyDescent="0.3">
      <c r="B98" s="9">
        <v>38</v>
      </c>
      <c r="C98" s="85"/>
      <c r="D98" s="31"/>
      <c r="E98" s="30"/>
      <c r="F98" s="37"/>
      <c r="G98" s="66">
        <f t="shared" si="1"/>
        <v>0</v>
      </c>
      <c r="H98" s="27"/>
    </row>
    <row r="99" spans="2:8" x14ac:dyDescent="0.3">
      <c r="B99" s="9">
        <v>39</v>
      </c>
      <c r="C99" s="85"/>
      <c r="D99" s="31"/>
      <c r="E99" s="30"/>
      <c r="F99" s="37"/>
      <c r="G99" s="66">
        <f t="shared" si="1"/>
        <v>0</v>
      </c>
      <c r="H99" s="27"/>
    </row>
    <row r="100" spans="2:8" x14ac:dyDescent="0.3">
      <c r="B100" s="9">
        <v>40</v>
      </c>
      <c r="C100" s="85"/>
      <c r="D100" s="43"/>
      <c r="E100" s="44"/>
      <c r="F100" s="37"/>
      <c r="G100" s="66">
        <f t="shared" si="1"/>
        <v>0</v>
      </c>
      <c r="H100" s="27"/>
    </row>
    <row r="101" spans="2:8" x14ac:dyDescent="0.3">
      <c r="B101" s="9">
        <v>41</v>
      </c>
      <c r="C101" s="85"/>
      <c r="D101" s="28"/>
      <c r="E101" s="25"/>
      <c r="F101" s="37"/>
      <c r="G101" s="66">
        <f t="shared" si="1"/>
        <v>0</v>
      </c>
      <c r="H101" s="27"/>
    </row>
    <row r="102" spans="2:8" x14ac:dyDescent="0.3">
      <c r="B102" s="9">
        <v>42</v>
      </c>
      <c r="C102" s="85"/>
      <c r="D102" s="28"/>
      <c r="E102" s="25"/>
      <c r="F102" s="37"/>
      <c r="G102" s="66">
        <f t="shared" si="1"/>
        <v>0</v>
      </c>
      <c r="H102" s="27"/>
    </row>
    <row r="103" spans="2:8" x14ac:dyDescent="0.3">
      <c r="B103" s="9">
        <v>43</v>
      </c>
      <c r="C103" s="85"/>
      <c r="D103" s="28"/>
      <c r="E103" s="25"/>
      <c r="F103" s="37"/>
      <c r="G103" s="66">
        <f t="shared" si="1"/>
        <v>0</v>
      </c>
      <c r="H103" s="27"/>
    </row>
    <row r="104" spans="2:8" x14ac:dyDescent="0.3">
      <c r="B104" s="9">
        <v>44</v>
      </c>
      <c r="C104" s="85"/>
      <c r="D104" s="28"/>
      <c r="E104" s="25"/>
      <c r="F104" s="37"/>
      <c r="G104" s="66">
        <f t="shared" si="1"/>
        <v>0</v>
      </c>
      <c r="H104" s="27"/>
    </row>
    <row r="105" spans="2:8" x14ac:dyDescent="0.3">
      <c r="B105" s="9">
        <v>45</v>
      </c>
      <c r="C105" s="85"/>
      <c r="D105" s="28"/>
      <c r="E105" s="25"/>
      <c r="F105" s="37"/>
      <c r="G105" s="66">
        <f t="shared" si="1"/>
        <v>0</v>
      </c>
      <c r="H105" s="27"/>
    </row>
    <row r="106" spans="2:8" x14ac:dyDescent="0.3">
      <c r="B106" s="9">
        <v>46</v>
      </c>
      <c r="C106" s="85"/>
      <c r="D106" s="28"/>
      <c r="E106" s="25"/>
      <c r="F106" s="37"/>
      <c r="G106" s="66">
        <f t="shared" si="1"/>
        <v>0</v>
      </c>
      <c r="H106" s="27"/>
    </row>
    <row r="107" spans="2:8" x14ac:dyDescent="0.3">
      <c r="B107" s="9">
        <v>47</v>
      </c>
      <c r="C107" s="85"/>
      <c r="D107" s="28"/>
      <c r="E107" s="25"/>
      <c r="F107" s="37"/>
      <c r="G107" s="66">
        <f t="shared" si="1"/>
        <v>0</v>
      </c>
      <c r="H107" s="27"/>
    </row>
    <row r="108" spans="2:8" x14ac:dyDescent="0.3">
      <c r="B108" s="9">
        <v>48</v>
      </c>
      <c r="C108" s="85"/>
      <c r="D108" s="28"/>
      <c r="E108" s="25"/>
      <c r="F108" s="37"/>
      <c r="G108" s="66">
        <f t="shared" si="1"/>
        <v>0</v>
      </c>
      <c r="H108" s="27"/>
    </row>
    <row r="109" spans="2:8" x14ac:dyDescent="0.3">
      <c r="B109" s="9">
        <v>49</v>
      </c>
      <c r="C109" s="85"/>
      <c r="D109" s="28"/>
      <c r="E109" s="25"/>
      <c r="F109" s="37"/>
      <c r="G109" s="66">
        <f t="shared" si="1"/>
        <v>0</v>
      </c>
      <c r="H109" s="27"/>
    </row>
    <row r="110" spans="2:8" x14ac:dyDescent="0.3">
      <c r="B110" s="9">
        <v>50</v>
      </c>
      <c r="C110" s="85"/>
      <c r="D110" s="28"/>
      <c r="E110" s="25"/>
      <c r="F110" s="37"/>
      <c r="G110" s="66">
        <f t="shared" si="1"/>
        <v>0</v>
      </c>
      <c r="H110" s="27"/>
    </row>
    <row r="111" spans="2:8" x14ac:dyDescent="0.3">
      <c r="B111" s="9">
        <v>51</v>
      </c>
      <c r="C111" s="85"/>
      <c r="D111" s="28"/>
      <c r="E111" s="25"/>
      <c r="F111" s="37"/>
      <c r="G111" s="66">
        <f t="shared" si="1"/>
        <v>0</v>
      </c>
      <c r="H111" s="27"/>
    </row>
    <row r="112" spans="2:8" x14ac:dyDescent="0.3">
      <c r="B112" s="9">
        <v>52</v>
      </c>
      <c r="C112" s="85"/>
      <c r="D112" s="28"/>
      <c r="E112" s="25"/>
      <c r="F112" s="37"/>
      <c r="G112" s="66">
        <f t="shared" si="1"/>
        <v>0</v>
      </c>
      <c r="H112" s="27"/>
    </row>
    <row r="113" spans="2:8" x14ac:dyDescent="0.3">
      <c r="B113" s="9">
        <v>53</v>
      </c>
      <c r="C113" s="85"/>
      <c r="D113" s="28"/>
      <c r="E113" s="25"/>
      <c r="F113" s="37"/>
      <c r="G113" s="66">
        <f t="shared" si="1"/>
        <v>0</v>
      </c>
      <c r="H113" s="27"/>
    </row>
    <row r="114" spans="2:8" x14ac:dyDescent="0.3">
      <c r="B114" s="9">
        <v>54</v>
      </c>
      <c r="C114" s="85"/>
      <c r="D114" s="28"/>
      <c r="E114" s="25"/>
      <c r="F114" s="37"/>
      <c r="G114" s="66">
        <f t="shared" si="1"/>
        <v>0</v>
      </c>
      <c r="H114" s="27"/>
    </row>
    <row r="115" spans="2:8" x14ac:dyDescent="0.3">
      <c r="B115" s="9">
        <v>55</v>
      </c>
      <c r="C115" s="85"/>
      <c r="D115" s="28"/>
      <c r="E115" s="25"/>
      <c r="F115" s="37"/>
      <c r="G115" s="66">
        <f t="shared" si="1"/>
        <v>0</v>
      </c>
      <c r="H115" s="27"/>
    </row>
    <row r="116" spans="2:8" x14ac:dyDescent="0.3">
      <c r="B116" s="9">
        <v>56</v>
      </c>
      <c r="C116" s="85"/>
      <c r="D116" s="28"/>
      <c r="E116" s="25"/>
      <c r="F116" s="37"/>
      <c r="G116" s="66">
        <f t="shared" si="1"/>
        <v>0</v>
      </c>
      <c r="H116" s="27"/>
    </row>
    <row r="117" spans="2:8" x14ac:dyDescent="0.3">
      <c r="B117" s="9">
        <v>57</v>
      </c>
      <c r="C117" s="85"/>
      <c r="D117" s="28"/>
      <c r="E117" s="25"/>
      <c r="F117" s="37"/>
      <c r="G117" s="66">
        <f t="shared" si="1"/>
        <v>0</v>
      </c>
      <c r="H117" s="27"/>
    </row>
    <row r="118" spans="2:8" x14ac:dyDescent="0.3">
      <c r="B118" s="9">
        <v>58</v>
      </c>
      <c r="C118" s="85"/>
      <c r="D118" s="28"/>
      <c r="E118" s="25"/>
      <c r="F118" s="37"/>
      <c r="G118" s="66">
        <f t="shared" si="1"/>
        <v>0</v>
      </c>
      <c r="H118" s="27"/>
    </row>
    <row r="119" spans="2:8" x14ac:dyDescent="0.3">
      <c r="B119" s="9">
        <v>59</v>
      </c>
      <c r="C119" s="85"/>
      <c r="D119" s="28"/>
      <c r="E119" s="25"/>
      <c r="F119" s="37"/>
      <c r="G119" s="66">
        <f t="shared" si="1"/>
        <v>0</v>
      </c>
      <c r="H119" s="27"/>
    </row>
    <row r="120" spans="2:8" x14ac:dyDescent="0.3">
      <c r="B120" s="9">
        <v>60</v>
      </c>
      <c r="C120" s="85"/>
      <c r="D120" s="28"/>
      <c r="E120" s="25"/>
      <c r="F120" s="37"/>
      <c r="G120" s="66">
        <f t="shared" si="1"/>
        <v>0</v>
      </c>
      <c r="H120" s="27"/>
    </row>
    <row r="121" spans="2:8" x14ac:dyDescent="0.3">
      <c r="B121" s="9">
        <v>61</v>
      </c>
      <c r="C121" s="85"/>
      <c r="D121" s="28"/>
      <c r="E121" s="25"/>
      <c r="F121" s="37"/>
      <c r="G121" s="66">
        <f t="shared" si="1"/>
        <v>0</v>
      </c>
      <c r="H121" s="27"/>
    </row>
    <row r="122" spans="2:8" x14ac:dyDescent="0.3">
      <c r="B122" s="9">
        <v>62</v>
      </c>
      <c r="C122" s="85"/>
      <c r="D122" s="28"/>
      <c r="E122" s="25"/>
      <c r="F122" s="37"/>
      <c r="G122" s="66">
        <f t="shared" si="1"/>
        <v>0</v>
      </c>
      <c r="H122" s="27"/>
    </row>
    <row r="123" spans="2:8" x14ac:dyDescent="0.3">
      <c r="B123" s="9">
        <v>63</v>
      </c>
      <c r="C123" s="85"/>
      <c r="D123" s="28"/>
      <c r="E123" s="25"/>
      <c r="F123" s="37"/>
      <c r="G123" s="66">
        <f t="shared" si="1"/>
        <v>0</v>
      </c>
      <c r="H123" s="27"/>
    </row>
    <row r="124" spans="2:8" x14ac:dyDescent="0.3">
      <c r="B124" s="9">
        <v>64</v>
      </c>
      <c r="C124" s="85"/>
      <c r="D124" s="28"/>
      <c r="E124" s="25"/>
      <c r="F124" s="37"/>
      <c r="G124" s="66">
        <f t="shared" si="1"/>
        <v>0</v>
      </c>
      <c r="H124" s="27"/>
    </row>
    <row r="125" spans="2:8" x14ac:dyDescent="0.3">
      <c r="B125" s="9">
        <v>65</v>
      </c>
      <c r="C125" s="85"/>
      <c r="D125" s="28"/>
      <c r="E125" s="25"/>
      <c r="F125" s="37"/>
      <c r="G125" s="66">
        <f t="shared" si="1"/>
        <v>0</v>
      </c>
      <c r="H125" s="27"/>
    </row>
    <row r="126" spans="2:8" x14ac:dyDescent="0.3">
      <c r="B126" s="9">
        <v>66</v>
      </c>
      <c r="C126" s="85"/>
      <c r="D126" s="28"/>
      <c r="E126" s="25"/>
      <c r="F126" s="37"/>
      <c r="G126" s="66">
        <f t="shared" ref="G126:G131" si="2">ROUND(D126*E126,0)</f>
        <v>0</v>
      </c>
      <c r="H126" s="27"/>
    </row>
    <row r="127" spans="2:8" x14ac:dyDescent="0.3">
      <c r="B127" s="9">
        <v>67</v>
      </c>
      <c r="C127" s="85"/>
      <c r="D127" s="28"/>
      <c r="E127" s="25"/>
      <c r="F127" s="37"/>
      <c r="G127" s="66">
        <f t="shared" si="2"/>
        <v>0</v>
      </c>
      <c r="H127" s="27"/>
    </row>
    <row r="128" spans="2:8" x14ac:dyDescent="0.3">
      <c r="B128" s="9">
        <v>68</v>
      </c>
      <c r="C128" s="85"/>
      <c r="D128" s="28"/>
      <c r="E128" s="25"/>
      <c r="F128" s="37"/>
      <c r="G128" s="66">
        <f t="shared" si="2"/>
        <v>0</v>
      </c>
      <c r="H128" s="27"/>
    </row>
    <row r="129" spans="2:8" x14ac:dyDescent="0.3">
      <c r="B129" s="9">
        <v>69</v>
      </c>
      <c r="C129" s="85"/>
      <c r="D129" s="28"/>
      <c r="E129" s="25"/>
      <c r="F129" s="37"/>
      <c r="G129" s="66">
        <f t="shared" si="2"/>
        <v>0</v>
      </c>
      <c r="H129" s="27"/>
    </row>
    <row r="130" spans="2:8" x14ac:dyDescent="0.3">
      <c r="B130" s="9">
        <v>70</v>
      </c>
      <c r="C130" s="85"/>
      <c r="D130" s="28"/>
      <c r="E130" s="25"/>
      <c r="F130" s="37"/>
      <c r="G130" s="66">
        <f t="shared" si="2"/>
        <v>0</v>
      </c>
      <c r="H130" s="27"/>
    </row>
    <row r="131" spans="2:8" x14ac:dyDescent="0.3">
      <c r="B131" s="9">
        <v>71</v>
      </c>
      <c r="C131" s="85"/>
      <c r="D131" s="28"/>
      <c r="E131" s="25"/>
      <c r="F131" s="37"/>
      <c r="G131" s="66">
        <f t="shared" si="2"/>
        <v>0</v>
      </c>
      <c r="H131" s="27"/>
    </row>
    <row r="132" spans="2:8" x14ac:dyDescent="0.3">
      <c r="B132" s="9">
        <v>72</v>
      </c>
      <c r="C132" s="85"/>
      <c r="D132" s="28"/>
      <c r="E132" s="25"/>
      <c r="F132" s="37"/>
      <c r="G132" s="66">
        <f>ROUND(D132*E132,0)</f>
        <v>0</v>
      </c>
      <c r="H132" s="27"/>
    </row>
    <row r="133" spans="2:8" ht="18.75" x14ac:dyDescent="0.3">
      <c r="B133" s="109" t="s">
        <v>12</v>
      </c>
      <c r="C133" s="109"/>
      <c r="D133" s="109"/>
      <c r="E133" s="109"/>
      <c r="F133" s="109"/>
      <c r="G133" s="66">
        <f>SUM(G61:G132)</f>
        <v>0</v>
      </c>
      <c r="H133" s="66">
        <f>SUM(H61:H132)</f>
        <v>0</v>
      </c>
    </row>
    <row r="134" spans="2:8" x14ac:dyDescent="0.3">
      <c r="B134" s="110"/>
      <c r="C134" s="110"/>
      <c r="D134" s="110"/>
      <c r="E134" s="110"/>
      <c r="F134" s="110"/>
      <c r="G134" s="110"/>
      <c r="H134" s="110"/>
    </row>
    <row r="135" spans="2:8" ht="17.25" customHeight="1" x14ac:dyDescent="0.3">
      <c r="B135" s="124" t="s">
        <v>62</v>
      </c>
      <c r="C135" s="124"/>
      <c r="D135" s="124"/>
      <c r="E135" s="124"/>
      <c r="F135" s="124"/>
      <c r="G135" s="124"/>
      <c r="H135" s="124"/>
    </row>
    <row r="136" spans="2:8" ht="18.75" x14ac:dyDescent="0.3">
      <c r="B136" s="111" t="s">
        <v>63</v>
      </c>
      <c r="C136" s="111"/>
      <c r="D136" s="111"/>
      <c r="E136" s="111"/>
      <c r="F136" s="111"/>
      <c r="G136" s="111"/>
      <c r="H136" s="111"/>
    </row>
    <row r="137" spans="2:8" x14ac:dyDescent="0.3">
      <c r="B137" s="112" t="s">
        <v>36</v>
      </c>
      <c r="C137" s="113" t="s">
        <v>13</v>
      </c>
      <c r="D137" s="17" t="s">
        <v>64</v>
      </c>
      <c r="E137" s="18" t="s">
        <v>65</v>
      </c>
      <c r="F137" s="17" t="s">
        <v>66</v>
      </c>
      <c r="G137" s="19" t="s">
        <v>87</v>
      </c>
      <c r="H137" s="20" t="s">
        <v>86</v>
      </c>
    </row>
    <row r="138" spans="2:8" x14ac:dyDescent="0.3">
      <c r="B138" s="112"/>
      <c r="C138" s="113"/>
      <c r="D138" s="21" t="s">
        <v>35</v>
      </c>
      <c r="E138" s="45" t="s">
        <v>67</v>
      </c>
      <c r="F138" s="21" t="s">
        <v>67</v>
      </c>
      <c r="G138" s="22" t="s">
        <v>35</v>
      </c>
      <c r="H138" s="22" t="s">
        <v>35</v>
      </c>
    </row>
    <row r="139" spans="2:8" ht="17.25" customHeight="1" x14ac:dyDescent="0.3">
      <c r="B139" s="9">
        <v>1</v>
      </c>
      <c r="C139" s="23"/>
      <c r="D139" s="28"/>
      <c r="E139" s="46"/>
      <c r="F139" s="10"/>
      <c r="G139" s="66">
        <f>ROUND(D139*E139*F139,0)</f>
        <v>0</v>
      </c>
      <c r="H139" s="27"/>
    </row>
    <row r="140" spans="2:8" ht="17.25" customHeight="1" x14ac:dyDescent="0.3">
      <c r="B140" s="9">
        <v>2</v>
      </c>
      <c r="C140" s="23"/>
      <c r="D140" s="28"/>
      <c r="E140" s="46"/>
      <c r="F140" s="10"/>
      <c r="G140" s="66">
        <f t="shared" ref="G140:G143" si="3">ROUND(D140*E140*F140,0)</f>
        <v>0</v>
      </c>
      <c r="H140" s="27"/>
    </row>
    <row r="141" spans="2:8" x14ac:dyDescent="0.3">
      <c r="B141" s="9">
        <v>3</v>
      </c>
      <c r="C141" s="23"/>
      <c r="D141" s="28"/>
      <c r="E141" s="47"/>
      <c r="F141" s="9"/>
      <c r="G141" s="66">
        <f t="shared" si="3"/>
        <v>0</v>
      </c>
      <c r="H141" s="27"/>
    </row>
    <row r="142" spans="2:8" x14ac:dyDescent="0.3">
      <c r="B142" s="9">
        <v>4</v>
      </c>
      <c r="C142" s="23"/>
      <c r="D142" s="28"/>
      <c r="E142" s="47"/>
      <c r="F142" s="9"/>
      <c r="G142" s="66">
        <f t="shared" si="3"/>
        <v>0</v>
      </c>
      <c r="H142" s="27"/>
    </row>
    <row r="143" spans="2:8" x14ac:dyDescent="0.3">
      <c r="B143" s="9">
        <v>5</v>
      </c>
      <c r="C143" s="23"/>
      <c r="D143" s="28"/>
      <c r="E143" s="47"/>
      <c r="F143" s="9"/>
      <c r="G143" s="66">
        <f t="shared" si="3"/>
        <v>0</v>
      </c>
      <c r="H143" s="27"/>
    </row>
    <row r="144" spans="2:8" x14ac:dyDescent="0.3">
      <c r="B144" s="114" t="s">
        <v>68</v>
      </c>
      <c r="C144" s="114"/>
      <c r="D144" s="114"/>
      <c r="E144" s="114"/>
      <c r="F144" s="114"/>
      <c r="G144" s="66">
        <f>SUM(G139:G143)</f>
        <v>0</v>
      </c>
      <c r="H144" s="66">
        <f>SUM(H139:H143)</f>
        <v>0</v>
      </c>
    </row>
    <row r="145" spans="2:8" ht="17.25" customHeight="1" x14ac:dyDescent="0.3">
      <c r="B145" s="111" t="s">
        <v>69</v>
      </c>
      <c r="C145" s="111"/>
      <c r="D145" s="111"/>
      <c r="E145" s="111"/>
      <c r="F145" s="111"/>
      <c r="G145" s="111"/>
      <c r="H145" s="111"/>
    </row>
    <row r="146" spans="2:8" x14ac:dyDescent="0.3">
      <c r="B146" s="112" t="s">
        <v>36</v>
      </c>
      <c r="C146" s="113" t="s">
        <v>13</v>
      </c>
      <c r="D146" s="17" t="s">
        <v>64</v>
      </c>
      <c r="E146" s="18" t="s">
        <v>65</v>
      </c>
      <c r="F146" s="17" t="s">
        <v>66</v>
      </c>
      <c r="G146" s="19" t="s">
        <v>87</v>
      </c>
      <c r="H146" s="20" t="s">
        <v>86</v>
      </c>
    </row>
    <row r="147" spans="2:8" x14ac:dyDescent="0.3">
      <c r="B147" s="112"/>
      <c r="C147" s="113"/>
      <c r="D147" s="21" t="s">
        <v>35</v>
      </c>
      <c r="E147" s="45" t="s">
        <v>67</v>
      </c>
      <c r="F147" s="21" t="s">
        <v>67</v>
      </c>
      <c r="G147" s="22" t="s">
        <v>35</v>
      </c>
      <c r="H147" s="22" t="s">
        <v>35</v>
      </c>
    </row>
    <row r="148" spans="2:8" ht="17.25" customHeight="1" x14ac:dyDescent="0.3">
      <c r="B148" s="9">
        <v>1</v>
      </c>
      <c r="C148" s="77"/>
      <c r="D148" s="78"/>
      <c r="E148" s="79"/>
      <c r="F148" s="80"/>
      <c r="G148" s="66">
        <f>ROUND(D148*E148*F148,0)</f>
        <v>0</v>
      </c>
      <c r="H148" s="27"/>
    </row>
    <row r="149" spans="2:8" x14ac:dyDescent="0.3">
      <c r="B149" s="9">
        <v>2</v>
      </c>
      <c r="C149" s="23"/>
      <c r="D149" s="28"/>
      <c r="E149" s="47"/>
      <c r="F149" s="9"/>
      <c r="G149" s="66">
        <f>ROUND(D149*E149*F149,0)</f>
        <v>0</v>
      </c>
      <c r="H149" s="27"/>
    </row>
    <row r="150" spans="2:8" x14ac:dyDescent="0.3">
      <c r="B150" s="9">
        <v>3</v>
      </c>
      <c r="C150" s="23"/>
      <c r="D150" s="28"/>
      <c r="E150" s="47"/>
      <c r="F150" s="9"/>
      <c r="G150" s="66">
        <f>ROUND(D150*E150*F150,0)</f>
        <v>0</v>
      </c>
      <c r="H150" s="27"/>
    </row>
    <row r="151" spans="2:8" x14ac:dyDescent="0.3">
      <c r="B151" s="9">
        <v>4</v>
      </c>
      <c r="C151" s="23"/>
      <c r="D151" s="28"/>
      <c r="E151" s="47"/>
      <c r="F151" s="9"/>
      <c r="G151" s="66">
        <f t="shared" ref="G151:G152" si="4">ROUND(D151*E151*F151,0)</f>
        <v>0</v>
      </c>
      <c r="H151" s="27"/>
    </row>
    <row r="152" spans="2:8" x14ac:dyDescent="0.3">
      <c r="B152" s="9">
        <v>5</v>
      </c>
      <c r="C152" s="23"/>
      <c r="D152" s="28"/>
      <c r="E152" s="47"/>
      <c r="F152" s="9"/>
      <c r="G152" s="66">
        <f t="shared" si="4"/>
        <v>0</v>
      </c>
      <c r="H152" s="27"/>
    </row>
    <row r="153" spans="2:8" ht="17.25" customHeight="1" x14ac:dyDescent="0.3">
      <c r="B153" s="106" t="s">
        <v>70</v>
      </c>
      <c r="C153" s="107"/>
      <c r="D153" s="107"/>
      <c r="E153" s="107"/>
      <c r="F153" s="108"/>
      <c r="G153" s="66">
        <f>SUM(G148:G152)</f>
        <v>0</v>
      </c>
      <c r="H153" s="66">
        <f>SUM(H148:H152)</f>
        <v>0</v>
      </c>
    </row>
    <row r="154" spans="2:8" ht="18.75" x14ac:dyDescent="0.3">
      <c r="B154" s="109" t="s">
        <v>71</v>
      </c>
      <c r="C154" s="109"/>
      <c r="D154" s="109"/>
      <c r="E154" s="109"/>
      <c r="F154" s="109"/>
      <c r="G154" s="67">
        <f>G144+G153</f>
        <v>0</v>
      </c>
      <c r="H154" s="67">
        <f>H144+H153</f>
        <v>0</v>
      </c>
    </row>
    <row r="155" spans="2:8" ht="17.25" customHeight="1" x14ac:dyDescent="0.3">
      <c r="B155" s="110"/>
      <c r="C155" s="110"/>
      <c r="D155" s="110"/>
      <c r="E155" s="110"/>
      <c r="F155" s="110"/>
      <c r="G155" s="110"/>
      <c r="H155" s="110"/>
    </row>
    <row r="156" spans="2:8" ht="18.75" x14ac:dyDescent="0.3">
      <c r="B156" s="124" t="s">
        <v>72</v>
      </c>
      <c r="C156" s="124"/>
      <c r="D156" s="124"/>
      <c r="E156" s="124"/>
      <c r="F156" s="124"/>
      <c r="G156" s="124"/>
      <c r="H156" s="124"/>
    </row>
    <row r="157" spans="2:8" x14ac:dyDescent="0.3">
      <c r="B157" s="112" t="s">
        <v>36</v>
      </c>
      <c r="C157" s="113" t="s">
        <v>15</v>
      </c>
      <c r="D157" s="113" t="s">
        <v>14</v>
      </c>
      <c r="E157" s="113"/>
      <c r="F157" s="48"/>
      <c r="G157" s="19" t="s">
        <v>87</v>
      </c>
      <c r="H157" s="20" t="s">
        <v>86</v>
      </c>
    </row>
    <row r="158" spans="2:8" x14ac:dyDescent="0.3">
      <c r="B158" s="112"/>
      <c r="C158" s="113"/>
      <c r="D158" s="113"/>
      <c r="E158" s="113"/>
      <c r="F158" s="37"/>
      <c r="G158" s="22" t="s">
        <v>35</v>
      </c>
      <c r="H158" s="22" t="s">
        <v>35</v>
      </c>
    </row>
    <row r="159" spans="2:8" ht="17.25" customHeight="1" x14ac:dyDescent="0.3">
      <c r="B159" s="9">
        <v>1</v>
      </c>
      <c r="C159" s="84"/>
      <c r="D159" s="126"/>
      <c r="E159" s="127"/>
      <c r="F159" s="37"/>
      <c r="G159" s="82"/>
      <c r="H159" s="27"/>
    </row>
    <row r="160" spans="2:8" ht="16.5" customHeight="1" x14ac:dyDescent="0.3">
      <c r="B160" s="9">
        <v>2</v>
      </c>
      <c r="C160" s="23"/>
      <c r="D160" s="126"/>
      <c r="E160" s="127"/>
      <c r="F160" s="37"/>
      <c r="G160" s="28"/>
      <c r="H160" s="27"/>
    </row>
    <row r="161" spans="2:8" ht="16.5" customHeight="1" x14ac:dyDescent="0.3">
      <c r="B161" s="9">
        <v>3</v>
      </c>
      <c r="C161" s="23"/>
      <c r="D161" s="126"/>
      <c r="E161" s="127"/>
      <c r="F161" s="37"/>
      <c r="G161" s="28"/>
      <c r="H161" s="27"/>
    </row>
    <row r="162" spans="2:8" x14ac:dyDescent="0.3">
      <c r="B162" s="38">
        <v>4</v>
      </c>
      <c r="C162" s="39"/>
      <c r="D162" s="125"/>
      <c r="E162" s="125"/>
      <c r="F162" s="37"/>
      <c r="G162" s="28"/>
      <c r="H162" s="27"/>
    </row>
    <row r="163" spans="2:8" ht="17.25" customHeight="1" x14ac:dyDescent="0.3">
      <c r="B163" s="109" t="s">
        <v>16</v>
      </c>
      <c r="C163" s="109"/>
      <c r="D163" s="109"/>
      <c r="E163" s="109"/>
      <c r="F163" s="109"/>
      <c r="G163" s="49">
        <f>SUM(G159:G162)</f>
        <v>0</v>
      </c>
      <c r="H163" s="49">
        <f>SUM(H159:H162)</f>
        <v>0</v>
      </c>
    </row>
    <row r="164" spans="2:8" ht="17.25" customHeight="1" x14ac:dyDescent="0.3">
      <c r="B164" s="110"/>
      <c r="C164" s="110"/>
      <c r="D164" s="110"/>
      <c r="E164" s="110"/>
      <c r="F164" s="110"/>
      <c r="G164" s="110"/>
      <c r="H164" s="110"/>
    </row>
    <row r="165" spans="2:8" ht="18.75" x14ac:dyDescent="0.3">
      <c r="B165" s="124" t="s">
        <v>17</v>
      </c>
      <c r="C165" s="124"/>
      <c r="D165" s="124"/>
      <c r="E165" s="124"/>
      <c r="F165" s="124"/>
      <c r="G165" s="124"/>
      <c r="H165" s="124"/>
    </row>
    <row r="166" spans="2:8" x14ac:dyDescent="0.3">
      <c r="B166" s="112" t="s">
        <v>36</v>
      </c>
      <c r="C166" s="113" t="s">
        <v>18</v>
      </c>
      <c r="D166" s="113" t="s">
        <v>14</v>
      </c>
      <c r="E166" s="18" t="s">
        <v>73</v>
      </c>
      <c r="F166" s="17" t="s">
        <v>23</v>
      </c>
      <c r="G166" s="19" t="s">
        <v>87</v>
      </c>
      <c r="H166" s="20" t="s">
        <v>86</v>
      </c>
    </row>
    <row r="167" spans="2:8" ht="17.25" customHeight="1" x14ac:dyDescent="0.3">
      <c r="B167" s="112"/>
      <c r="C167" s="113"/>
      <c r="D167" s="113"/>
      <c r="E167" s="45" t="s">
        <v>74</v>
      </c>
      <c r="F167" s="21" t="s">
        <v>75</v>
      </c>
      <c r="G167" s="22" t="s">
        <v>35</v>
      </c>
      <c r="H167" s="22" t="s">
        <v>35</v>
      </c>
    </row>
    <row r="168" spans="2:8" x14ac:dyDescent="0.3">
      <c r="B168" s="9">
        <v>1</v>
      </c>
      <c r="C168" s="83"/>
      <c r="D168" s="9"/>
      <c r="E168" s="28"/>
      <c r="F168" s="9"/>
      <c r="G168" s="66">
        <f>ROUND(E168*F168,0)</f>
        <v>0</v>
      </c>
      <c r="H168" s="27"/>
    </row>
    <row r="169" spans="2:8" x14ac:dyDescent="0.3">
      <c r="B169" s="9">
        <v>2</v>
      </c>
      <c r="C169" s="23"/>
      <c r="D169" s="81"/>
      <c r="E169" s="28"/>
      <c r="F169" s="9"/>
      <c r="G169" s="66">
        <f>ROUND(E169*F169,0)</f>
        <v>0</v>
      </c>
      <c r="H169" s="27"/>
    </row>
    <row r="170" spans="2:8" x14ac:dyDescent="0.3">
      <c r="B170" s="9">
        <v>3</v>
      </c>
      <c r="C170" s="23"/>
      <c r="D170" s="9"/>
      <c r="E170" s="28"/>
      <c r="F170" s="9"/>
      <c r="G170" s="66">
        <f>ROUND(E170*F170,0)</f>
        <v>0</v>
      </c>
      <c r="H170" s="27"/>
    </row>
    <row r="171" spans="2:8" ht="17.25" customHeight="1" x14ac:dyDescent="0.3">
      <c r="B171" s="109" t="s">
        <v>88</v>
      </c>
      <c r="C171" s="109"/>
      <c r="D171" s="109"/>
      <c r="E171" s="109"/>
      <c r="F171" s="109"/>
      <c r="G171" s="49">
        <f>SUM(G168:G170)</f>
        <v>0</v>
      </c>
      <c r="H171" s="49">
        <f>SUM(H168:H170)</f>
        <v>0</v>
      </c>
    </row>
    <row r="172" spans="2:8" x14ac:dyDescent="0.3">
      <c r="B172" s="110"/>
      <c r="C172" s="110"/>
      <c r="D172" s="110"/>
      <c r="E172" s="110"/>
      <c r="F172" s="110"/>
      <c r="G172" s="110"/>
      <c r="H172" s="110"/>
    </row>
    <row r="173" spans="2:8" ht="18.75" x14ac:dyDescent="0.3">
      <c r="B173" s="124" t="s">
        <v>19</v>
      </c>
      <c r="C173" s="124"/>
      <c r="D173" s="124"/>
      <c r="E173" s="124"/>
      <c r="F173" s="124"/>
      <c r="G173" s="124"/>
      <c r="H173" s="124"/>
    </row>
    <row r="174" spans="2:8" x14ac:dyDescent="0.3">
      <c r="B174" s="112" t="s">
        <v>36</v>
      </c>
      <c r="C174" s="113" t="s">
        <v>11</v>
      </c>
      <c r="D174" s="113" t="s">
        <v>20</v>
      </c>
      <c r="E174" s="113"/>
      <c r="F174" s="48"/>
      <c r="G174" s="19" t="s">
        <v>87</v>
      </c>
      <c r="H174" s="20" t="s">
        <v>86</v>
      </c>
    </row>
    <row r="175" spans="2:8" ht="17.25" customHeight="1" x14ac:dyDescent="0.3">
      <c r="B175" s="112"/>
      <c r="C175" s="113"/>
      <c r="D175" s="113"/>
      <c r="E175" s="113"/>
      <c r="F175" s="37"/>
      <c r="G175" s="22" t="s">
        <v>35</v>
      </c>
      <c r="H175" s="22" t="s">
        <v>35</v>
      </c>
    </row>
    <row r="176" spans="2:8" x14ac:dyDescent="0.3">
      <c r="B176" s="9">
        <v>1</v>
      </c>
      <c r="C176" s="9"/>
      <c r="D176" s="120"/>
      <c r="E176" s="121"/>
      <c r="F176" s="37"/>
      <c r="G176" s="28"/>
      <c r="H176" s="27"/>
    </row>
    <row r="177" spans="2:8" x14ac:dyDescent="0.3">
      <c r="B177" s="9">
        <v>2</v>
      </c>
      <c r="C177" s="23"/>
      <c r="D177" s="120"/>
      <c r="E177" s="121"/>
      <c r="F177" s="37"/>
      <c r="G177" s="28"/>
      <c r="H177" s="27"/>
    </row>
    <row r="178" spans="2:8" x14ac:dyDescent="0.3">
      <c r="B178" s="38">
        <v>3</v>
      </c>
      <c r="C178" s="39"/>
      <c r="D178" s="122"/>
      <c r="E178" s="123"/>
      <c r="F178" s="37"/>
      <c r="G178" s="28"/>
      <c r="H178" s="27"/>
    </row>
    <row r="179" spans="2:8" ht="17.25" customHeight="1" x14ac:dyDescent="0.3">
      <c r="B179" s="109" t="s">
        <v>21</v>
      </c>
      <c r="C179" s="109"/>
      <c r="D179" s="109"/>
      <c r="E179" s="109"/>
      <c r="F179" s="109"/>
      <c r="G179" s="49">
        <f>SUM(G176:G178)</f>
        <v>0</v>
      </c>
      <c r="H179" s="49">
        <f>SUM(H176:H178)</f>
        <v>0</v>
      </c>
    </row>
    <row r="180" spans="2:8" x14ac:dyDescent="0.3">
      <c r="B180" s="110"/>
      <c r="C180" s="110"/>
      <c r="D180" s="110"/>
      <c r="E180" s="110"/>
      <c r="F180" s="110"/>
      <c r="G180" s="110"/>
      <c r="H180" s="110"/>
    </row>
    <row r="181" spans="2:8" ht="17.25" customHeight="1" x14ac:dyDescent="0.3">
      <c r="B181" s="124" t="s">
        <v>76</v>
      </c>
      <c r="C181" s="124"/>
      <c r="D181" s="124"/>
      <c r="E181" s="124"/>
      <c r="F181" s="124"/>
      <c r="G181" s="124"/>
      <c r="H181" s="124"/>
    </row>
    <row r="182" spans="2:8" ht="18.75" x14ac:dyDescent="0.3">
      <c r="B182" s="111" t="s">
        <v>77</v>
      </c>
      <c r="C182" s="111"/>
      <c r="D182" s="111"/>
      <c r="E182" s="111"/>
      <c r="F182" s="111"/>
      <c r="G182" s="111"/>
      <c r="H182" s="111"/>
    </row>
    <row r="183" spans="2:8" x14ac:dyDescent="0.3">
      <c r="B183" s="112" t="s">
        <v>36</v>
      </c>
      <c r="C183" s="113" t="s">
        <v>13</v>
      </c>
      <c r="D183" s="17" t="s">
        <v>64</v>
      </c>
      <c r="E183" s="18" t="s">
        <v>65</v>
      </c>
      <c r="F183" s="17" t="s">
        <v>66</v>
      </c>
      <c r="G183" s="19" t="s">
        <v>87</v>
      </c>
      <c r="H183" s="20" t="s">
        <v>86</v>
      </c>
    </row>
    <row r="184" spans="2:8" x14ac:dyDescent="0.3">
      <c r="B184" s="112"/>
      <c r="C184" s="113"/>
      <c r="D184" s="21" t="s">
        <v>35</v>
      </c>
      <c r="E184" s="45" t="s">
        <v>67</v>
      </c>
      <c r="F184" s="21" t="s">
        <v>67</v>
      </c>
      <c r="G184" s="22" t="s">
        <v>35</v>
      </c>
      <c r="H184" s="22" t="s">
        <v>35</v>
      </c>
    </row>
    <row r="185" spans="2:8" ht="17.25" customHeight="1" x14ac:dyDescent="0.3">
      <c r="B185" s="9">
        <v>1</v>
      </c>
      <c r="C185" s="84"/>
      <c r="D185" s="28"/>
      <c r="E185" s="46"/>
      <c r="F185" s="10"/>
      <c r="G185" s="66">
        <f>ROUND(D185*E185*F185,0)</f>
        <v>0</v>
      </c>
      <c r="H185" s="27"/>
    </row>
    <row r="186" spans="2:8" ht="17.25" customHeight="1" x14ac:dyDescent="0.3">
      <c r="B186" s="9">
        <v>2</v>
      </c>
      <c r="C186" s="23"/>
      <c r="D186" s="28"/>
      <c r="E186" s="46"/>
      <c r="F186" s="10"/>
      <c r="G186" s="66">
        <f>ROUND(D186*E186*F186,0)</f>
        <v>0</v>
      </c>
      <c r="H186" s="27"/>
    </row>
    <row r="187" spans="2:8" x14ac:dyDescent="0.3">
      <c r="B187" s="9">
        <v>3</v>
      </c>
      <c r="C187" s="23"/>
      <c r="D187" s="28"/>
      <c r="E187" s="47"/>
      <c r="F187" s="9"/>
      <c r="G187" s="66">
        <f>ROUND(D187*E187*F187,0)</f>
        <v>0</v>
      </c>
      <c r="H187" s="27"/>
    </row>
    <row r="188" spans="2:8" x14ac:dyDescent="0.3">
      <c r="B188" s="114" t="s">
        <v>78</v>
      </c>
      <c r="C188" s="114"/>
      <c r="D188" s="114"/>
      <c r="E188" s="114"/>
      <c r="F188" s="114"/>
      <c r="G188" s="66">
        <f>SUM(G185:G187)</f>
        <v>0</v>
      </c>
      <c r="H188" s="66">
        <f>SUM(H185:H187)</f>
        <v>0</v>
      </c>
    </row>
    <row r="189" spans="2:8" ht="17.25" customHeight="1" x14ac:dyDescent="0.3">
      <c r="B189" s="111" t="s">
        <v>79</v>
      </c>
      <c r="C189" s="111"/>
      <c r="D189" s="111"/>
      <c r="E189" s="111"/>
      <c r="F189" s="111"/>
      <c r="G189" s="111"/>
      <c r="H189" s="111"/>
    </row>
    <row r="190" spans="2:8" x14ac:dyDescent="0.3">
      <c r="B190" s="112" t="s">
        <v>36</v>
      </c>
      <c r="C190" s="115" t="s">
        <v>51</v>
      </c>
      <c r="D190" s="116" t="s">
        <v>22</v>
      </c>
      <c r="E190" s="117"/>
      <c r="F190" s="42"/>
      <c r="G190" s="19" t="s">
        <v>87</v>
      </c>
      <c r="H190" s="20" t="s">
        <v>86</v>
      </c>
    </row>
    <row r="191" spans="2:8" x14ac:dyDescent="0.3">
      <c r="B191" s="112"/>
      <c r="C191" s="113"/>
      <c r="D191" s="118"/>
      <c r="E191" s="119"/>
      <c r="F191" s="35"/>
      <c r="G191" s="22" t="s">
        <v>35</v>
      </c>
      <c r="H191" s="22" t="s">
        <v>35</v>
      </c>
    </row>
    <row r="192" spans="2:8" x14ac:dyDescent="0.3">
      <c r="B192" s="9">
        <v>1</v>
      </c>
      <c r="C192" s="77"/>
      <c r="D192" s="102"/>
      <c r="E192" s="103"/>
      <c r="F192" s="37"/>
      <c r="G192" s="66">
        <f>D192</f>
        <v>0</v>
      </c>
      <c r="H192" s="27"/>
    </row>
    <row r="193" spans="2:8" x14ac:dyDescent="0.3">
      <c r="B193" s="9">
        <v>2</v>
      </c>
      <c r="C193" s="77"/>
      <c r="D193" s="104"/>
      <c r="E193" s="105"/>
      <c r="F193" s="37"/>
      <c r="G193" s="66">
        <f>D193</f>
        <v>0</v>
      </c>
      <c r="H193" s="27"/>
    </row>
    <row r="194" spans="2:8" x14ac:dyDescent="0.3">
      <c r="B194" s="9">
        <v>3</v>
      </c>
      <c r="C194" s="23"/>
      <c r="D194" s="102"/>
      <c r="E194" s="103"/>
      <c r="F194" s="37"/>
      <c r="G194" s="66">
        <f>D194</f>
        <v>0</v>
      </c>
      <c r="H194" s="27"/>
    </row>
    <row r="195" spans="2:8" ht="17.25" customHeight="1" x14ac:dyDescent="0.3">
      <c r="B195" s="106" t="s">
        <v>80</v>
      </c>
      <c r="C195" s="107"/>
      <c r="D195" s="107"/>
      <c r="E195" s="107"/>
      <c r="F195" s="108"/>
      <c r="G195" s="66">
        <f>SUM(G192:G194)</f>
        <v>0</v>
      </c>
      <c r="H195" s="66">
        <f>SUM(H192:H194)</f>
        <v>0</v>
      </c>
    </row>
    <row r="196" spans="2:8" ht="18.75" x14ac:dyDescent="0.3">
      <c r="B196" s="109" t="s">
        <v>81</v>
      </c>
      <c r="C196" s="109"/>
      <c r="D196" s="109"/>
      <c r="E196" s="109"/>
      <c r="F196" s="109"/>
      <c r="G196" s="67">
        <f>G188+G195</f>
        <v>0</v>
      </c>
      <c r="H196" s="67">
        <f>H188+H195</f>
        <v>0</v>
      </c>
    </row>
    <row r="197" spans="2:8" x14ac:dyDescent="0.3">
      <c r="B197" s="110"/>
      <c r="C197" s="110"/>
      <c r="D197" s="110"/>
      <c r="E197" s="110"/>
      <c r="F197" s="110"/>
      <c r="G197" s="110"/>
      <c r="H197" s="110"/>
    </row>
    <row r="198" spans="2:8" ht="17.25" customHeight="1" x14ac:dyDescent="0.3">
      <c r="B198" s="99" t="s">
        <v>82</v>
      </c>
      <c r="C198" s="99"/>
      <c r="D198" s="99"/>
      <c r="E198" s="99"/>
      <c r="F198" s="99"/>
      <c r="G198" s="49">
        <f>G179+G171+G163+G154+G133+G56+G23+G196</f>
        <v>0</v>
      </c>
      <c r="H198" s="49">
        <f>H179+H171+H163+H154+H133+H56+H23+H196</f>
        <v>0</v>
      </c>
    </row>
    <row r="199" spans="2:8" ht="18.75" x14ac:dyDescent="0.3">
      <c r="B199" s="99" t="s">
        <v>83</v>
      </c>
      <c r="C199" s="99"/>
      <c r="D199" s="99"/>
      <c r="E199" s="99"/>
      <c r="F199" s="99"/>
      <c r="G199" s="67">
        <f>ROUND(G198*5%,0)</f>
        <v>0</v>
      </c>
      <c r="H199" s="67">
        <f>ROUND(H198*5%,0)</f>
        <v>0</v>
      </c>
    </row>
    <row r="200" spans="2:8" ht="16.5" customHeight="1" x14ac:dyDescent="0.3">
      <c r="B200" s="99" t="s">
        <v>84</v>
      </c>
      <c r="C200" s="99"/>
      <c r="D200" s="99"/>
      <c r="E200" s="99"/>
      <c r="F200" s="99"/>
      <c r="G200" s="49">
        <f>G198+G199</f>
        <v>0</v>
      </c>
      <c r="H200" s="49">
        <f>H198+H199</f>
        <v>0</v>
      </c>
    </row>
    <row r="201" spans="2:8" ht="17.25" customHeight="1" x14ac:dyDescent="0.3">
      <c r="D201" s="11"/>
      <c r="E201" s="51"/>
      <c r="F201" s="11"/>
      <c r="G201" s="29"/>
      <c r="H201" s="52"/>
    </row>
    <row r="202" spans="2:8" x14ac:dyDescent="0.3">
      <c r="C202" s="53"/>
      <c r="D202" s="54"/>
      <c r="E202" s="55"/>
      <c r="F202" s="54"/>
      <c r="G202" s="56"/>
      <c r="H202" s="14"/>
    </row>
    <row r="203" spans="2:8" ht="17.25" customHeight="1" x14ac:dyDescent="0.3">
      <c r="D203" s="11"/>
      <c r="E203" s="51"/>
      <c r="F203" s="11"/>
      <c r="G203" s="29"/>
      <c r="H203" s="54"/>
    </row>
    <row r="204" spans="2:8" x14ac:dyDescent="0.3">
      <c r="C204" s="57"/>
      <c r="D204" s="58"/>
      <c r="E204" s="59"/>
      <c r="F204" s="58"/>
      <c r="G204" s="29"/>
      <c r="H204" s="52"/>
    </row>
  </sheetData>
  <mergeCells count="87">
    <mergeCell ref="D1:F1"/>
    <mergeCell ref="G1:H1"/>
    <mergeCell ref="B26:H26"/>
    <mergeCell ref="B2:H2"/>
    <mergeCell ref="B3:B4"/>
    <mergeCell ref="B17:F17"/>
    <mergeCell ref="B18:H18"/>
    <mergeCell ref="B19:F19"/>
    <mergeCell ref="B20:F20"/>
    <mergeCell ref="B21:D21"/>
    <mergeCell ref="B22:F22"/>
    <mergeCell ref="B23:F23"/>
    <mergeCell ref="B24:H24"/>
    <mergeCell ref="B25:H25"/>
    <mergeCell ref="B57:H57"/>
    <mergeCell ref="B27:B28"/>
    <mergeCell ref="C27:C28"/>
    <mergeCell ref="D27:D28"/>
    <mergeCell ref="F27:F28"/>
    <mergeCell ref="B46:F46"/>
    <mergeCell ref="B47:H47"/>
    <mergeCell ref="B48:B49"/>
    <mergeCell ref="C48:C49"/>
    <mergeCell ref="D48:D49"/>
    <mergeCell ref="B55:F55"/>
    <mergeCell ref="B56:F56"/>
    <mergeCell ref="B145:H145"/>
    <mergeCell ref="B58:H58"/>
    <mergeCell ref="B59:B60"/>
    <mergeCell ref="C59:C60"/>
    <mergeCell ref="D59:D60"/>
    <mergeCell ref="B133:F133"/>
    <mergeCell ref="B134:H134"/>
    <mergeCell ref="B135:H135"/>
    <mergeCell ref="B136:H136"/>
    <mergeCell ref="B137:B138"/>
    <mergeCell ref="C137:C138"/>
    <mergeCell ref="B144:F144"/>
    <mergeCell ref="D161:E161"/>
    <mergeCell ref="B146:B147"/>
    <mergeCell ref="C146:C147"/>
    <mergeCell ref="B153:F153"/>
    <mergeCell ref="B154:F154"/>
    <mergeCell ref="B155:H155"/>
    <mergeCell ref="B156:H156"/>
    <mergeCell ref="B157:B158"/>
    <mergeCell ref="C157:C158"/>
    <mergeCell ref="D157:E158"/>
    <mergeCell ref="D159:E159"/>
    <mergeCell ref="D160:E160"/>
    <mergeCell ref="D162:E162"/>
    <mergeCell ref="B163:F163"/>
    <mergeCell ref="B164:H164"/>
    <mergeCell ref="B165:H165"/>
    <mergeCell ref="B166:B167"/>
    <mergeCell ref="C166:C167"/>
    <mergeCell ref="D166:D167"/>
    <mergeCell ref="B171:F171"/>
    <mergeCell ref="B172:H172"/>
    <mergeCell ref="B173:H173"/>
    <mergeCell ref="B174:B175"/>
    <mergeCell ref="C174:C175"/>
    <mergeCell ref="D174:E175"/>
    <mergeCell ref="C190:C191"/>
    <mergeCell ref="D190:E191"/>
    <mergeCell ref="D176:E176"/>
    <mergeCell ref="D177:E177"/>
    <mergeCell ref="D178:E178"/>
    <mergeCell ref="B179:F179"/>
    <mergeCell ref="B180:H180"/>
    <mergeCell ref="B181:H181"/>
    <mergeCell ref="B198:F198"/>
    <mergeCell ref="B199:F199"/>
    <mergeCell ref="B200:F200"/>
    <mergeCell ref="C3:C4"/>
    <mergeCell ref="D192:E192"/>
    <mergeCell ref="D193:E193"/>
    <mergeCell ref="D194:E194"/>
    <mergeCell ref="B195:F195"/>
    <mergeCell ref="B196:F196"/>
    <mergeCell ref="B197:H197"/>
    <mergeCell ref="B182:H182"/>
    <mergeCell ref="B183:B184"/>
    <mergeCell ref="C183:C184"/>
    <mergeCell ref="B188:F188"/>
    <mergeCell ref="B189:H189"/>
    <mergeCell ref="B190:B191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Request Summary</vt:lpstr>
      <vt:lpstr>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Judy Kang</cp:lastModifiedBy>
  <dcterms:created xsi:type="dcterms:W3CDTF">2018-01-12T07:44:53Z</dcterms:created>
  <dcterms:modified xsi:type="dcterms:W3CDTF">2025-05-16T02:31:45Z</dcterms:modified>
</cp:coreProperties>
</file>